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64011"/>
  <mc:AlternateContent xmlns:mc="http://schemas.openxmlformats.org/markup-compatibility/2006">
    <mc:Choice Requires="x15">
      <x15ac:absPath xmlns:x15ac="http://schemas.microsoft.com/office/spreadsheetml/2010/11/ac" url="C:\Users\j.ancelet2\Desktop\PROCEDURE 2025 - GAZ\6- DCE\1-RC\"/>
    </mc:Choice>
  </mc:AlternateContent>
  <bookViews>
    <workbookView xWindow="1860" yWindow="0" windowWidth="25200" windowHeight="10950" tabRatio="700" firstSheet="1" activeTab="1"/>
  </bookViews>
  <sheets>
    <sheet name="Lot 1" sheetId="1" state="hidden" r:id="rId1"/>
    <sheet name="DQE lot 1" sheetId="9" r:id="rId2"/>
    <sheet name="Lot 2" sheetId="13" state="hidden" r:id="rId3"/>
    <sheet name="Lot 3" sheetId="14" state="hidden" r:id="rId4"/>
    <sheet name="Lot 4" sheetId="15" state="hidden" r:id="rId5"/>
    <sheet name="Lot 5" sheetId="11" state="hidden" r:id="rId6"/>
    <sheet name="Lot 6" sheetId="12" state="hidden" r:id="rId7"/>
    <sheet name="Lot 7" sheetId="10" state="hidden" r:id="rId8"/>
    <sheet name="DQE lot 7" sheetId="16" state="hidden" r:id="rId9"/>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1" i="9" l="1"/>
  <c r="D10" i="9"/>
  <c r="C10" i="9" l="1"/>
  <c r="L19" i="15" l="1"/>
  <c r="L47" i="12"/>
  <c r="L49" i="12" l="1"/>
  <c r="L50" i="12"/>
  <c r="L51" i="12"/>
  <c r="L52" i="12"/>
  <c r="L53" i="12"/>
  <c r="L54" i="12"/>
  <c r="M60" i="13"/>
  <c r="M61" i="13"/>
  <c r="M62" i="13"/>
  <c r="M63" i="13"/>
  <c r="M64" i="13"/>
  <c r="M65" i="13"/>
  <c r="M66" i="13"/>
  <c r="M67" i="13"/>
  <c r="M68" i="13"/>
  <c r="M69" i="13"/>
  <c r="M70" i="13"/>
  <c r="M71" i="13"/>
  <c r="M72" i="13"/>
  <c r="M73" i="13"/>
  <c r="M74" i="13"/>
  <c r="M75" i="13"/>
  <c r="M76" i="13"/>
  <c r="M77" i="13"/>
  <c r="M78" i="13"/>
  <c r="M79" i="13"/>
  <c r="M80" i="13"/>
  <c r="M81" i="13"/>
  <c r="M82" i="13"/>
  <c r="M83" i="13"/>
  <c r="M84" i="13"/>
  <c r="M85" i="13"/>
  <c r="M86" i="13"/>
  <c r="M87" i="13"/>
  <c r="M88" i="13"/>
  <c r="M89" i="13"/>
  <c r="M90" i="13"/>
  <c r="M102" i="13"/>
  <c r="L43" i="12" l="1"/>
  <c r="L44" i="12"/>
  <c r="L45" i="12"/>
  <c r="L46" i="12"/>
  <c r="L48" i="12"/>
  <c r="L11" i="12"/>
  <c r="L9" i="12"/>
  <c r="L10" i="12"/>
  <c r="M18" i="13" l="1"/>
  <c r="K29" i="11" l="1"/>
  <c r="K30" i="11"/>
  <c r="M59" i="13"/>
  <c r="AD9" i="16" l="1"/>
  <c r="AD10" i="16"/>
  <c r="AD11" i="16"/>
  <c r="AD12" i="16"/>
  <c r="AD13" i="16"/>
  <c r="AD14" i="16"/>
  <c r="AD15" i="16"/>
  <c r="B15" i="16" l="1"/>
  <c r="C15" i="16"/>
  <c r="D15" i="16"/>
  <c r="L60" i="14"/>
  <c r="L61" i="14"/>
  <c r="L62" i="14"/>
  <c r="L63" i="14"/>
  <c r="L64" i="14"/>
  <c r="L65" i="14"/>
  <c r="E15" i="16" l="1"/>
  <c r="L37" i="12" l="1"/>
  <c r="L38" i="12"/>
  <c r="L39" i="12"/>
  <c r="L40" i="12"/>
  <c r="L41" i="12"/>
  <c r="L42" i="12"/>
  <c r="L52" i="14"/>
  <c r="L53" i="14"/>
  <c r="L54" i="14"/>
  <c r="L55" i="14"/>
  <c r="L56" i="14"/>
  <c r="L57" i="14"/>
  <c r="L58" i="14"/>
  <c r="L59" i="14"/>
  <c r="M47" i="13" l="1"/>
  <c r="M48" i="13"/>
  <c r="M49" i="13"/>
  <c r="M50" i="13"/>
  <c r="M51" i="13"/>
  <c r="M52" i="13"/>
  <c r="M53" i="13"/>
  <c r="M54" i="13"/>
  <c r="M55" i="13"/>
  <c r="M56" i="13"/>
  <c r="I103" i="13"/>
  <c r="K14" i="10" l="1"/>
  <c r="L34" i="12"/>
  <c r="L35" i="12"/>
  <c r="L36" i="12"/>
  <c r="L18" i="15"/>
  <c r="L20" i="15"/>
  <c r="M33" i="13"/>
  <c r="M34" i="13"/>
  <c r="M35" i="13"/>
  <c r="M36" i="13"/>
  <c r="M37" i="13"/>
  <c r="M38" i="13"/>
  <c r="M39" i="13"/>
  <c r="M40" i="13"/>
  <c r="M41" i="13"/>
  <c r="M42" i="13"/>
  <c r="M43" i="13"/>
  <c r="M44" i="13"/>
  <c r="M45" i="13"/>
  <c r="M46" i="13"/>
  <c r="M57" i="13"/>
  <c r="M58" i="13"/>
  <c r="L48" i="14"/>
  <c r="L49" i="14"/>
  <c r="L50" i="14"/>
  <c r="L51" i="14"/>
  <c r="L66" i="14"/>
  <c r="L67" i="14"/>
  <c r="L33" i="12" l="1"/>
  <c r="K23" i="11"/>
  <c r="K24" i="11"/>
  <c r="K25" i="11"/>
  <c r="K26" i="11"/>
  <c r="K27" i="11"/>
  <c r="K28" i="11"/>
  <c r="L45" i="14"/>
  <c r="L46" i="14"/>
  <c r="L47" i="14"/>
  <c r="M32" i="13"/>
  <c r="M31" i="13"/>
  <c r="L40" i="14" l="1"/>
  <c r="L41" i="14"/>
  <c r="L42" i="14"/>
  <c r="L43" i="14"/>
  <c r="L44" i="14"/>
  <c r="C12" i="16" l="1"/>
  <c r="C13" i="16"/>
  <c r="C14" i="16"/>
  <c r="B12" i="16"/>
  <c r="D12" i="16"/>
  <c r="B13" i="16"/>
  <c r="D13" i="16"/>
  <c r="B14" i="16"/>
  <c r="D14" i="16"/>
  <c r="K11" i="10"/>
  <c r="K12" i="10"/>
  <c r="K13" i="10"/>
  <c r="L24" i="12"/>
  <c r="L25" i="12"/>
  <c r="L26" i="12"/>
  <c r="L27" i="12"/>
  <c r="L28" i="12"/>
  <c r="L29" i="12"/>
  <c r="L30" i="12"/>
  <c r="L31" i="12"/>
  <c r="L32" i="12"/>
  <c r="L33" i="14"/>
  <c r="L34" i="14"/>
  <c r="L35" i="14"/>
  <c r="L36" i="14"/>
  <c r="L37" i="14"/>
  <c r="L38" i="14"/>
  <c r="L39" i="14"/>
  <c r="M25" i="13"/>
  <c r="M26" i="13"/>
  <c r="M27" i="13"/>
  <c r="M28" i="13"/>
  <c r="M29" i="13"/>
  <c r="M30" i="13"/>
  <c r="M14" i="1"/>
  <c r="E14" i="16" l="1"/>
  <c r="E13" i="16"/>
  <c r="E12" i="16"/>
  <c r="L23" i="12" l="1"/>
  <c r="L22" i="12"/>
  <c r="L21" i="12"/>
  <c r="L20" i="12"/>
  <c r="L26" i="14" l="1"/>
  <c r="L27" i="14"/>
  <c r="L28" i="14"/>
  <c r="L29" i="14"/>
  <c r="L30" i="14"/>
  <c r="L31" i="14"/>
  <c r="L32" i="14"/>
  <c r="M23" i="13"/>
  <c r="M24" i="13"/>
  <c r="M12" i="1"/>
  <c r="M13" i="1"/>
  <c r="L22" i="14" l="1"/>
  <c r="L23" i="14"/>
  <c r="L24" i="14"/>
  <c r="L25" i="14"/>
  <c r="C11" i="16" l="1"/>
  <c r="C10" i="16"/>
  <c r="C9" i="16"/>
  <c r="B10" i="16" l="1"/>
  <c r="L13" i="12"/>
  <c r="L19" i="12"/>
  <c r="L16" i="14" l="1"/>
  <c r="M20" i="13"/>
  <c r="M21" i="13"/>
  <c r="M22" i="13"/>
  <c r="D9" i="16" l="1"/>
  <c r="E9" i="16" s="1"/>
  <c r="D10" i="16"/>
  <c r="E10" i="16" s="1"/>
  <c r="D11" i="16"/>
  <c r="E11" i="16" s="1"/>
  <c r="B9" i="16"/>
  <c r="B11" i="16"/>
  <c r="G15" i="10"/>
  <c r="K8" i="10"/>
  <c r="K9" i="10"/>
  <c r="K10" i="10"/>
  <c r="L12" i="12"/>
  <c r="L14" i="12"/>
  <c r="L15" i="12"/>
  <c r="L9" i="15"/>
  <c r="L10" i="15"/>
  <c r="L11" i="15"/>
  <c r="L12" i="15"/>
  <c r="K9" i="11"/>
  <c r="K10" i="11"/>
  <c r="K11" i="11"/>
  <c r="K12" i="11"/>
  <c r="K13" i="11"/>
  <c r="K14" i="11"/>
  <c r="K15" i="11"/>
  <c r="L10" i="14"/>
  <c r="L9" i="14"/>
  <c r="L11" i="14"/>
  <c r="L12" i="14"/>
  <c r="L13" i="14"/>
  <c r="L14" i="14"/>
  <c r="L15" i="14"/>
  <c r="L17" i="14"/>
  <c r="L18" i="14"/>
  <c r="L19" i="14"/>
  <c r="M8" i="1"/>
  <c r="M9" i="1"/>
  <c r="M10" i="1"/>
  <c r="M11" i="1"/>
  <c r="M16" i="13"/>
  <c r="M17" i="13"/>
  <c r="M19" i="13"/>
  <c r="H21" i="15" l="1"/>
  <c r="H22" i="15" s="1"/>
  <c r="L17" i="15"/>
  <c r="L16" i="15"/>
  <c r="L15" i="15"/>
  <c r="L14" i="15"/>
  <c r="L13" i="15"/>
  <c r="L8" i="15"/>
  <c r="H68" i="14"/>
  <c r="H69" i="14" s="1"/>
  <c r="L21" i="14"/>
  <c r="L20" i="14"/>
  <c r="L8" i="14"/>
  <c r="M15" i="13"/>
  <c r="M14" i="13"/>
  <c r="M13" i="13"/>
  <c r="M12" i="13"/>
  <c r="M11" i="13"/>
  <c r="M10" i="13"/>
  <c r="M9" i="13"/>
  <c r="M8" i="13"/>
  <c r="H55" i="12"/>
  <c r="H56" i="12" s="1"/>
  <c r="L18" i="12"/>
  <c r="L17" i="12"/>
  <c r="L16" i="12"/>
  <c r="L8" i="12"/>
  <c r="G31" i="11"/>
  <c r="G32" i="11" s="1"/>
  <c r="K22" i="11"/>
  <c r="K21" i="11"/>
  <c r="K20" i="11"/>
  <c r="K19" i="11"/>
  <c r="K18" i="11"/>
  <c r="K17" i="11"/>
  <c r="K16" i="11"/>
  <c r="K8" i="11"/>
  <c r="G16" i="10"/>
  <c r="I15" i="1"/>
  <c r="I16" i="1" s="1"/>
  <c r="E16" i="16" l="1"/>
</calcChain>
</file>

<file path=xl/sharedStrings.xml><?xml version="1.0" encoding="utf-8"?>
<sst xmlns="http://schemas.openxmlformats.org/spreadsheetml/2006/main" count="864" uniqueCount="611">
  <si>
    <t>Fourniture d’équipements de protection individuelle (EPI) au profit des formations du ministère des armées en Polynésie française et du régiment du service militaire adapté (RSMA)</t>
  </si>
  <si>
    <t>les consommations ne sont qu’estimatives et ne sont nullement un engagement contractuel</t>
  </si>
  <si>
    <t>Index</t>
  </si>
  <si>
    <t>Libellé article</t>
  </si>
  <si>
    <t>PROPOSITION DU CANDIDAT</t>
  </si>
  <si>
    <r>
      <rPr>
        <b/>
        <sz val="11"/>
        <color theme="0"/>
        <rFont val="Calibri"/>
        <family val="2"/>
        <scheme val="minor"/>
      </rPr>
      <t>Référence</t>
    </r>
    <r>
      <rPr>
        <sz val="11"/>
        <color theme="0"/>
        <rFont val="Calibri"/>
        <family val="2"/>
        <scheme val="minor"/>
      </rPr>
      <t xml:space="preserve">
[ référence du produit proposé ] </t>
    </r>
  </si>
  <si>
    <r>
      <rPr>
        <b/>
        <sz val="11"/>
        <color theme="0"/>
        <rFont val="Calibri"/>
        <family val="2"/>
        <scheme val="minor"/>
      </rPr>
      <t xml:space="preserve">Description article </t>
    </r>
    <r>
      <rPr>
        <sz val="11"/>
        <color theme="0"/>
        <rFont val="Calibri"/>
        <family val="2"/>
        <scheme val="minor"/>
      </rPr>
      <t xml:space="preserve">
[ caratéristiques principales du produit souhaité ]</t>
    </r>
  </si>
  <si>
    <r>
      <rPr>
        <b/>
        <sz val="11"/>
        <color theme="0"/>
        <rFont val="Calibri"/>
        <family val="2"/>
        <scheme val="minor"/>
      </rPr>
      <t>Marque</t>
    </r>
    <r>
      <rPr>
        <sz val="11"/>
        <color theme="0"/>
        <rFont val="Calibri"/>
        <family val="2"/>
        <scheme val="minor"/>
      </rPr>
      <t xml:space="preserve">
[ marque du produit proposé ]</t>
    </r>
  </si>
  <si>
    <r>
      <rPr>
        <b/>
        <sz val="11"/>
        <color theme="0"/>
        <rFont val="Calibri"/>
        <family val="2"/>
        <scheme val="minor"/>
      </rPr>
      <t xml:space="preserve">Tailles proposées </t>
    </r>
    <r>
      <rPr>
        <sz val="11"/>
        <color theme="0"/>
        <rFont val="Calibri"/>
        <family val="2"/>
        <scheme val="minor"/>
      </rPr>
      <t xml:space="preserve">
[Mini et maxi]</t>
    </r>
  </si>
  <si>
    <t>OBSERVATIONS</t>
  </si>
  <si>
    <t>Unité</t>
  </si>
  <si>
    <t>Normes minimales</t>
  </si>
  <si>
    <t>Quantités estimatives</t>
  </si>
  <si>
    <t>TOTAL</t>
  </si>
  <si>
    <t>Conditionnement</t>
  </si>
  <si>
    <t>Prix du conditionnement</t>
  </si>
  <si>
    <t>DONNEES DE L'ADMINISTRATION</t>
  </si>
  <si>
    <r>
      <rPr>
        <b/>
        <sz val="11"/>
        <color theme="0"/>
        <rFont val="Calibri"/>
        <family val="2"/>
        <scheme val="minor"/>
      </rPr>
      <t>Prix Unitaire</t>
    </r>
    <r>
      <rPr>
        <sz val="11"/>
        <color theme="0"/>
        <rFont val="Calibri"/>
        <family val="2"/>
        <scheme val="minor"/>
      </rPr>
      <t xml:space="preserve">
XPF HT</t>
    </r>
  </si>
  <si>
    <r>
      <rPr>
        <b/>
        <sz val="11"/>
        <color theme="0"/>
        <rFont val="Calibri"/>
        <family val="2"/>
        <scheme val="minor"/>
      </rPr>
      <t>Prix unitaire x Qantités estimatives</t>
    </r>
    <r>
      <rPr>
        <sz val="11"/>
        <color theme="0"/>
        <rFont val="Calibri"/>
        <family val="2"/>
        <scheme val="minor"/>
      </rPr>
      <t xml:space="preserve">
XPF HT</t>
    </r>
  </si>
  <si>
    <r>
      <t xml:space="preserve">PROPOSITION DU CANDIDAT </t>
    </r>
    <r>
      <rPr>
        <b/>
        <sz val="11"/>
        <color rgb="FFFF0000"/>
        <rFont val="Calibri"/>
        <family val="2"/>
        <scheme val="minor"/>
      </rPr>
      <t>(renseignées automatiquement)</t>
    </r>
  </si>
  <si>
    <t>Lot n° 1 - Auditif</t>
  </si>
  <si>
    <t>Lot n° 3 - Mains</t>
  </si>
  <si>
    <t>Lot n° 2 - Corps, Vêtements</t>
  </si>
  <si>
    <t>Lot n° 4 - Pieds</t>
  </si>
  <si>
    <t>Lot n° 5 - Respiratoire</t>
  </si>
  <si>
    <t>Gants de protection poly</t>
  </si>
  <si>
    <t xml:space="preserve"> Gants de manutention cuir</t>
  </si>
  <si>
    <t>Gants spécial froid</t>
  </si>
  <si>
    <t>gants electricien</t>
  </si>
  <si>
    <t xml:space="preserve">gant de soudeur </t>
  </si>
  <si>
    <t xml:space="preserve">gant de macon </t>
  </si>
  <si>
    <t xml:space="preserve">gant mecanicien </t>
  </si>
  <si>
    <t>Lot n° 6 - Tête, visage</t>
  </si>
  <si>
    <t xml:space="preserve">Lot n°  - </t>
  </si>
  <si>
    <t>BESOINS UNITES</t>
  </si>
  <si>
    <t>Bouchons d'oreilles jetables</t>
  </si>
  <si>
    <t>Bouchons d'oreilles réutilisables</t>
  </si>
  <si>
    <t>Gants anti coupure</t>
  </si>
  <si>
    <t>GANT PAUME FLEUR DE CUIR</t>
  </si>
  <si>
    <t>S à XXL</t>
  </si>
  <si>
    <t>Combinaison de travail</t>
  </si>
  <si>
    <t>M à XXL</t>
  </si>
  <si>
    <t>manchette BUCHERON</t>
  </si>
  <si>
    <t xml:space="preserve">Lot n°  7 </t>
  </si>
  <si>
    <t>total</t>
  </si>
  <si>
    <t>EN 352-2</t>
  </si>
  <si>
    <t>EN 352-1</t>
  </si>
  <si>
    <t>Casque anti bruit</t>
  </si>
  <si>
    <t>1_DA190</t>
  </si>
  <si>
    <t>2_PRSD</t>
  </si>
  <si>
    <t>3_RIMaP-P</t>
  </si>
  <si>
    <t>4_DEM ARUE</t>
  </si>
  <si>
    <t>5_RSMA</t>
  </si>
  <si>
    <t>6_DIRISI</t>
  </si>
  <si>
    <t>7_DID</t>
  </si>
  <si>
    <t>8_SSF</t>
  </si>
  <si>
    <t>9_RPC MAROA</t>
  </si>
  <si>
    <t>10_25F</t>
  </si>
  <si>
    <t>11_SHOM</t>
  </si>
  <si>
    <t>Tailles (min - max)</t>
  </si>
  <si>
    <t>Taille (min - max)</t>
  </si>
  <si>
    <t>Ceinture lombaire</t>
  </si>
  <si>
    <t>M à XL</t>
  </si>
  <si>
    <t>Ensemble de pluie</t>
  </si>
  <si>
    <t>Gilets jaune haute visibilité</t>
  </si>
  <si>
    <t>Kit harnais</t>
  </si>
  <si>
    <t>EN 361 - EN 358</t>
  </si>
  <si>
    <t>Pantalon pluie</t>
  </si>
  <si>
    <t>Pantalon de tronçonneur</t>
  </si>
  <si>
    <t>EN 381-5</t>
  </si>
  <si>
    <t>Parka légère pluie</t>
  </si>
  <si>
    <t>EN ISO 20471_EN 343</t>
  </si>
  <si>
    <t>Genouillère</t>
  </si>
  <si>
    <t>EN 14404</t>
  </si>
  <si>
    <t>Gants de travail de précision</t>
  </si>
  <si>
    <t>4432_EN420_EN388</t>
  </si>
  <si>
    <t>8 à 11</t>
  </si>
  <si>
    <t>EN 420 - 388</t>
  </si>
  <si>
    <t>7 à 10</t>
  </si>
  <si>
    <t>Gants électricien</t>
  </si>
  <si>
    <t>EN 420</t>
  </si>
  <si>
    <t>Gant précision</t>
  </si>
  <si>
    <t>EN420 - 388</t>
  </si>
  <si>
    <t>Polyuréthane</t>
  </si>
  <si>
    <t>Latex</t>
  </si>
  <si>
    <t>En tissus fins et légers avec dos aéré</t>
  </si>
  <si>
    <t>Chaussures de sécurité basse</t>
  </si>
  <si>
    <t>EN 345</t>
  </si>
  <si>
    <t>36 à 49</t>
  </si>
  <si>
    <t>Sur chaussures</t>
  </si>
  <si>
    <t>EN 20345</t>
  </si>
  <si>
    <t>38 à 47</t>
  </si>
  <si>
    <t xml:space="preserve">Masque FFP1 </t>
  </si>
  <si>
    <t>EN 149:2001 A:2009</t>
  </si>
  <si>
    <t>Masque FFP2</t>
  </si>
  <si>
    <t>Masque chirurgicaux type II</t>
  </si>
  <si>
    <t>EN 14683:2019</t>
  </si>
  <si>
    <t>Contre l'inhalation des agents biologiques</t>
  </si>
  <si>
    <t>Tissu jettable</t>
  </si>
  <si>
    <t>Casquette de protection coquée</t>
  </si>
  <si>
    <t>EN 397</t>
  </si>
  <si>
    <t>Lunette de protection</t>
  </si>
  <si>
    <t>EN 166 - EN 170</t>
  </si>
  <si>
    <t>Casque de chantier</t>
  </si>
  <si>
    <t>EN 397 - EN 398</t>
  </si>
  <si>
    <t>Kit forestier</t>
  </si>
  <si>
    <t>Mousquetons</t>
  </si>
  <si>
    <t>Ruban de signalisation</t>
  </si>
  <si>
    <t>Multimètre</t>
  </si>
  <si>
    <t>DIN IEC 61010-1</t>
  </si>
  <si>
    <t>Ethylotest</t>
  </si>
  <si>
    <t>NF EEN 16280</t>
  </si>
  <si>
    <t>Plastique et adhésif (rouge et blanc)</t>
  </si>
  <si>
    <t>EN 352-2
certifié CE</t>
  </si>
  <si>
    <t>Pantalons de travail</t>
  </si>
  <si>
    <t>EN 420_388</t>
  </si>
  <si>
    <t>EN ISO 20345</t>
  </si>
  <si>
    <t>EN ISO 20345 S5</t>
  </si>
  <si>
    <t xml:space="preserve">Casque de chantier </t>
  </si>
  <si>
    <t>EN 398</t>
  </si>
  <si>
    <t>bleu</t>
  </si>
  <si>
    <t>KIT harnais</t>
  </si>
  <si>
    <t>EN 361</t>
  </si>
  <si>
    <t>Combinaison de travail à usage unique</t>
  </si>
  <si>
    <t>Type 5 EN 13034_EN 13982-1</t>
  </si>
  <si>
    <t>S au XXL</t>
  </si>
  <si>
    <t>lot de 5</t>
  </si>
  <si>
    <t>coton_tissu adapté au milieu tropical</t>
  </si>
  <si>
    <t>EN 60903 classe 3 minimum</t>
  </si>
  <si>
    <t>6 à 12</t>
  </si>
  <si>
    <t>gants usage unique latex</t>
  </si>
  <si>
    <t>enduit nitrile_indice de protection risque mécanique</t>
  </si>
  <si>
    <t>boite de 100</t>
  </si>
  <si>
    <t>EN 149:2001_A:2009</t>
  </si>
  <si>
    <t>Masque FFP3</t>
  </si>
  <si>
    <t>Masque à cartouches de protection</t>
  </si>
  <si>
    <t>EN 14387:2004</t>
  </si>
  <si>
    <t>Cartouche filtrante</t>
  </si>
  <si>
    <t>projection bois_métal_produits chimiques</t>
  </si>
  <si>
    <t>Charlotte clip cap</t>
  </si>
  <si>
    <t>garniture front pour casque</t>
  </si>
  <si>
    <t>Lunettes de soleil polarisées</t>
  </si>
  <si>
    <t>EN 166_EN 172</t>
  </si>
  <si>
    <t>Lunettes de protection verres translucides</t>
  </si>
  <si>
    <t>avec jugulaire</t>
  </si>
  <si>
    <t>lot de 100</t>
  </si>
  <si>
    <t>sachet de 10</t>
  </si>
  <si>
    <t>absorbeur d'énergie</t>
  </si>
  <si>
    <t>EN 355_EN 354</t>
  </si>
  <si>
    <t>Harnais anti chute</t>
  </si>
  <si>
    <t>EN 361_EN 1497_EN 358</t>
  </si>
  <si>
    <t>Kit amiante</t>
  </si>
  <si>
    <t>avec ceinture de maintien et sous fessière</t>
  </si>
  <si>
    <t>Pantalon de travail haute visibilité</t>
  </si>
  <si>
    <t>S à XL</t>
  </si>
  <si>
    <t>Veste de travail haute visibilité</t>
  </si>
  <si>
    <t>Jaune et bleu ou jaune et noir</t>
  </si>
  <si>
    <t>8 à 9</t>
  </si>
  <si>
    <t>Gants de travail (de salissure)</t>
  </si>
  <si>
    <t>Gants en latex</t>
  </si>
  <si>
    <t>tissu</t>
  </si>
  <si>
    <t>latex - Boites de 100</t>
  </si>
  <si>
    <t>harnais de sécurité + longe</t>
  </si>
  <si>
    <t>rubalise rouge et blanche</t>
  </si>
  <si>
    <t>rubalise danger électrique</t>
  </si>
  <si>
    <t>3 points</t>
  </si>
  <si>
    <t>Toutes tailles</t>
  </si>
  <si>
    <t>4432_EN 420_EN 388</t>
  </si>
  <si>
    <t>4121 _ EN 420 _ EN 388</t>
  </si>
  <si>
    <t>EURO4_paume end bi-polymère nitrile PU</t>
  </si>
  <si>
    <t>nitrile_résistance produit chimique</t>
  </si>
  <si>
    <t>Chaussure AERO</t>
  </si>
  <si>
    <t>EN 20345:2011 SRC</t>
  </si>
  <si>
    <t>38 au 48</t>
  </si>
  <si>
    <t>Lampe frontale</t>
  </si>
  <si>
    <t>Lunettes de protection</t>
  </si>
  <si>
    <t>EN 1668_EN 172</t>
  </si>
  <si>
    <t>Lunettes de sécurité</t>
  </si>
  <si>
    <t>EN343</t>
  </si>
  <si>
    <t xml:space="preserve">EN 352-2 </t>
  </si>
  <si>
    <t>Combinaison intégrale</t>
  </si>
  <si>
    <t>EN 420 - EN 388</t>
  </si>
  <si>
    <t xml:space="preserve">EN 16523-1 </t>
  </si>
  <si>
    <t>paume 3/4 enduite nitrile avec picots</t>
  </si>
  <si>
    <t>EN166  - EN170</t>
  </si>
  <si>
    <t>Casquette soleil</t>
  </si>
  <si>
    <t>Demi masque à peinture</t>
  </si>
  <si>
    <t>EN140</t>
  </si>
  <si>
    <t>Cartouche pour demi masque</t>
  </si>
  <si>
    <t>EN 14387</t>
  </si>
  <si>
    <t>compatible avec les cartouches</t>
  </si>
  <si>
    <t>Harnais anti-chute et de maintien</t>
  </si>
  <si>
    <t>EN361 - EN358 - EN813</t>
  </si>
  <si>
    <t>Longe avec absorbeur d'énergie</t>
  </si>
  <si>
    <t>EN355</t>
  </si>
  <si>
    <t xml:space="preserve">Descendeur </t>
  </si>
  <si>
    <t>EN341 - EN12841</t>
  </si>
  <si>
    <t xml:space="preserve">Corde d'escalade </t>
  </si>
  <si>
    <t>EN1891</t>
  </si>
  <si>
    <t>EN12275 - EN362 - EN566</t>
  </si>
  <si>
    <t>Cone de signalisation</t>
  </si>
  <si>
    <t>Sangle d'arrimage</t>
  </si>
  <si>
    <t>Cone rouge fluorescent de  50 cm avec rayure blanch</t>
  </si>
  <si>
    <t>Ruban de chantier rouge et blanc en diagonale</t>
  </si>
  <si>
    <t>à tendeur à cliquet</t>
  </si>
  <si>
    <t>en mètre</t>
  </si>
  <si>
    <t>12_PRAIRIAL</t>
  </si>
  <si>
    <t>13_GAM FAA'A</t>
  </si>
  <si>
    <t>EN 352-1 - EN 352-4 - EN 352-6</t>
  </si>
  <si>
    <t>VESTE DE CUISINIER COTON MC</t>
  </si>
  <si>
    <t xml:space="preserve">PANTALON DE CUISINIER </t>
  </si>
  <si>
    <t xml:space="preserve"> EN ISO 23758 DE 2005 OU ÉQUIVALENT - EN 25077 DE 2008 OU 
ÉQUIVALENT - EN 13402-1 DE 2001 OU ÉQUIVALENT - EN 13402-2 DE 2003 OU 
ÉQUIVALENT - EN 13402-3 DE 2005 OU ÉQUIVALENT</t>
  </si>
  <si>
    <t>Normes : EN 13402  - EN 23758 - EN 25077</t>
  </si>
  <si>
    <t>36  à 44</t>
  </si>
  <si>
    <t>EN ISO 11612 - EN ISO 11611</t>
  </si>
  <si>
    <t>EN 1149-5 - EN 13034 TYPE 5-6 - EN 1073-2</t>
  </si>
  <si>
    <t>Manches courtes - Col officier - Poche poitrine intérieure gauche - Œillets d’aération 
brodés dessous de bras - Devant fermé par double rangée de grippers à calotte blanche</t>
  </si>
  <si>
    <t>67% polyester 33% coton 195 gr/m² - Entrejambes 82 cm - Braguette fermée par grippers</t>
  </si>
  <si>
    <t>100% coton traité Proban - Fermeture par pressions cachées sous-patte - Poignets 
rapportés réglables par Velcro®</t>
  </si>
  <si>
    <t xml:space="preserve">Type 4b-5-6 - Coutures intérieures cousues et recouvertes - Fermeture zippée sous rabat 
avec protège-menton -  Passe pouce - Taille, poignets et chevilles élastiqués - Traitement 
antistatique - Offre une barrière contre de nombreuses substances chimiques inorganiques 
peu concentrées et contre des particules supérieures à 1 μm </t>
  </si>
  <si>
    <t>Polyéthylène tri-couche - Epaisseur : 100 μ - Capuche, dos, poignets et chevilles élastiqués - 
Fermeture à glissière</t>
  </si>
  <si>
    <t xml:space="preserve"> EN 420, EN 388 (3.3.4.2)</t>
  </si>
  <si>
    <t>7 à 11</t>
  </si>
  <si>
    <t>9 à 11</t>
  </si>
  <si>
    <t>EN420 / EN388 : 4.4.4.2. / EN ISO 13997 : 11.2 N</t>
  </si>
  <si>
    <t>EN 420, EN 60903</t>
  </si>
  <si>
    <t>EN 420, EN 388 (4.1.3.2)</t>
  </si>
  <si>
    <t>EN ISO 10819 : 2013 EN 388</t>
  </si>
  <si>
    <t>8 à 10</t>
  </si>
  <si>
    <t xml:space="preserve"> EN 420 - EN 388 (4,1,4,2,A) - EN 374</t>
  </si>
  <si>
    <t>9 à 10</t>
  </si>
  <si>
    <t>EN ISO 374-1:2016Type C - EN ISO 374-5:2016 - EN388:2016 (1,0,1,0,X)</t>
  </si>
  <si>
    <t>EN 407, EN 420, EN 388 (3.1.2.2), EN 12477 Type B</t>
  </si>
  <si>
    <t>Catégorie III, EAC TP TC 019:2011, 
EN ISO 374-1:2016, EN 420:2003 + A1:2009, EN ISO 374-5:2016, EN 374:2003, FDA21 
CFR 177-2600-US Food Contact Approved, Type alimentaire: Caoutchouc, ISO 9001</t>
  </si>
  <si>
    <t>EN 420 - EN 374</t>
  </si>
  <si>
    <t>Hautes résistance aux protections de métal liquide - Protection avant bras - Résistant 
à la chaleur - Très bonne résistance à l’abraison - Gant cuir façon velours anti-chaleur - 
Doublure de confort coton en paume - Coutures para-amide avec trépointe en cuir façon 
velours - Manchette cuir façon velours</t>
  </si>
  <si>
    <t xml:space="preserve">Gant anti-coupure Starcut Max 4 - lot de 12 paires - Polyéthylène Haute Densité et fibre 
de verre - Level 4 </t>
  </si>
  <si>
    <t xml:space="preserve">Résistant à la rupture - Résistant à la perforation - Allongement à la rupture - Rémanence 
d’allongement </t>
  </si>
  <si>
    <t>Gant en tricot polyamide avec enduit nitrile noir et picot en pvc sur la paume et les bouts 
de doigts</t>
  </si>
  <si>
    <t>Gants tricotés antivibration - Vibraprotect - tricot enduit chloroprène - lot de 5 paires</t>
  </si>
  <si>
    <t xml:space="preserve">Gant nitrile sur support intérieur nylon - Surface externe rugueuse sur la main : revêtement 
Griptechnology™ pour une meilleure préhension - Surface lisse sur la manchette - </t>
  </si>
  <si>
    <t xml:space="preserve">Gant ultrafin offrant une excellente sensibilité - Traitement spécial visant à réduire les 
risques d’allergies - Épaisseur : 0,35 mm </t>
  </si>
  <si>
    <t>En pleine fleur mégissé extra souple - Coutures para-aramide - Manchette croûte de 15 
cm</t>
  </si>
  <si>
    <t>Nitrile - aql 1,5 - Nitrile - Doigts adhérisés - Poudrée -</t>
  </si>
  <si>
    <t xml:space="preserve">Nitrile - aql : 1,5 - Ambidextre - Bord roulé - Extrémités des doigts texturés - Non poudré </t>
  </si>
  <si>
    <t>EN ISO 20345 : 2011 - S3 SRC CI HI, EN 61340-4-3 - SANS MÉTAL - EMBOUT 
EN COMPOSITE - ESD</t>
  </si>
  <si>
    <t>36 à 46</t>
  </si>
  <si>
    <t>EN ISO 20345 : 2011 S5 SRC CI - SEMELLE EN METAL  - EMBOUT EN MÉTAL</t>
  </si>
  <si>
    <t>EN 20345 : 2011 S3 CI HI HRO SRC - EMBOUT NON METALIQUE - 
SEMELLE NON METALIQUE</t>
  </si>
  <si>
    <t>/</t>
  </si>
  <si>
    <t>STD</t>
  </si>
  <si>
    <t>Tige en matériau Dry Tek® hydrofuge, résistant à 12 produits chimiques - Doublure en 
Cambrelle® + Amicor® avec traitement « refreshing » parfumé - Languette en matériau 
Dry Tek® - Embout composite Light-System® - Semelle PU2D injectée</t>
  </si>
  <si>
    <t xml:space="preserve">Tige en polyuréthane - Semelle intérieure thermo isolante - Idéal pour les milieux humides 
et froids (-20° c) - Semelle auto-nettoyante et antidérapante résistante aux huiles,fumier, 
graisses avec ergot de déchaussement - Embout et insert anti-perforation en acier </t>
  </si>
  <si>
    <t>EN 405:2001+A1:2009</t>
  </si>
  <si>
    <t>EN 140</t>
  </si>
  <si>
    <t>EN 136</t>
  </si>
  <si>
    <t>EN 14387/A1 : 2008</t>
  </si>
  <si>
    <t>EN 14387 / A1 : 2008</t>
  </si>
  <si>
    <t>PREFILTRE P3SL 5935</t>
  </si>
  <si>
    <t>EN143/A1 : 2006</t>
  </si>
  <si>
    <t>EN 143 A1:2006</t>
  </si>
  <si>
    <t>Demi-masque A2P3 réutilisable jetable sans maintenance - Larges et doubles soupapes 
d’inhalation avec filtres à charbon aggloméré et filtres à particules - Protection contre les 
gaz, vapeurs et particules</t>
  </si>
  <si>
    <t>Demi-masque à double filtres - Pièce faciale en élastomère - Système de fixation des filtres 
à baïonnette - Harnais et bride de fixation rapides - Poids : 0,082 Kg</t>
  </si>
  <si>
    <t>Masque complet à double filtres - Pièce faciale en silicone - Large champs de vision - 
Système de fixation des filtres à baïonnette - Visière en polycarbonate résistant aux rayures 
et aux impacts - Harnais 4 points réglable - Poids : 0,678 Kg</t>
  </si>
  <si>
    <t>Filtre A2 - Vapeurs organiques</t>
  </si>
  <si>
    <t>Vapeurs organiques, inorganiques, gaz acides, ammoniac</t>
  </si>
  <si>
    <t>P3R</t>
  </si>
  <si>
    <t xml:space="preserve">Filtre 6035 pour demi-masques 6200, 7500 et masque complet 6800&lt;br /&gt;protection : 
P3R contre particules solides et liquides, (filtres protégés par un boîtier en plastique rigide 
pour des applications difficiles) </t>
  </si>
  <si>
    <t>Bague de maintien</t>
  </si>
  <si>
    <t>EN 379 - EN 175</t>
  </si>
  <si>
    <t>Normes : EN 397 - EN 50365 - EN 166 - EN 170</t>
  </si>
  <si>
    <t>EN 340</t>
  </si>
  <si>
    <t>EN 166, EN 170</t>
  </si>
  <si>
    <t>EN 166 européenne CE</t>
  </si>
  <si>
    <t xml:space="preserve">Masque de soudage avec 4 capteurs indépendants de détection, témoin de batterie faible 
et batterie changeable, sélection des teintes de soudage et position meulage -Serre tête à 
crémaillère + écrans de garde </t>
  </si>
  <si>
    <t>Casque en ABS  avec serre-nuque à crémaillère - Ecran intégré relevable en polycarbonate 
traité antibuée et antirayures - Jugulaire velcro 4 points - Bandeau tour de tête en 
polyéthylène réglable de 49 à 63 cm - résistant aux basses températures (-30° c) et aux 
métaux en fusion - Isolation électrique 440 volts - Livré en sac individuel - Poids : 0,650 Kg</t>
  </si>
  <si>
    <t>Jugulaire 2 points</t>
  </si>
  <si>
    <t xml:space="preserve">Lunettes masque - Impact à moyenne énergie, résiste à une bille de 6 mm et de 0,86 g 
à 120 m/s - résistance aux particules lancées à grande vitesse à température extrême - 
Résistance à la détérioration des surfaces par des fines particules - Résistance à la buée - 
Anti-rayure </t>
  </si>
  <si>
    <t xml:space="preserve">Lunettes à Branches - Impact à faible énergie, résiste à une bille de 6 mm et de 0,86 g 
à 45 m/s - résistance aux particules lancées à grande vitesse à température extrême - 
Résistance à la détérioration des surfaces par des fines particules - Résistance à la buée - 
Anti-rayure </t>
  </si>
  <si>
    <t>EN 355</t>
  </si>
  <si>
    <t>EN 360</t>
  </si>
  <si>
    <t>EN 362</t>
  </si>
  <si>
    <t>HARNAIS</t>
  </si>
  <si>
    <t xml:space="preserve"> EN 361</t>
  </si>
  <si>
    <t>RINCE ŒIL</t>
  </si>
  <si>
    <t>SAC AMIANTE</t>
  </si>
  <si>
    <t xml:space="preserve">RUBAN ADHESIF AMIANTE </t>
  </si>
  <si>
    <t>ADHESIF AMIANTE - Advances tapes</t>
  </si>
  <si>
    <t>EN795 CLASSE B</t>
  </si>
  <si>
    <t>ANNEAU DE SANGLE 1M</t>
  </si>
  <si>
    <t>Produit durable - Résistant à la coupure - longes soumises à des tests d’abasion - Deux fois 
plus résistantes qu’une drisse strandard</t>
  </si>
  <si>
    <t>longe double avec absorbeur d energie - connecteur mgo a grande ouverture - longueur 
max autorisee avec connecteurs 115cm</t>
  </si>
  <si>
    <t>Antichute à rappel automatique pour déplacement vertical et horizontal ABS ESD - sangle 
longueur 6 m</t>
  </si>
  <si>
    <t xml:space="preserve">Harnais - 1 point d’accrochage dorsal : acier zingué bichromaté - 2 points d’accrochages 
thoraciques - Sangles thoracique réglable avec une boucle rapide - Poids : 0,910 Kg </t>
  </si>
  <si>
    <t>Sac à dos 60 l réglable pour 200 m de drisse Ø 10 mm - toile PVC</t>
  </si>
  <si>
    <t>Sac PEBD transparent soudure fond en polyéthylène basse densité - 80 microns 
d’épaisseur - Logo AMIANTE réglementaire 
2 couleurs Rouge et Noir</t>
  </si>
  <si>
    <t xml:space="preserve">Anneau de sangle simple tractel - Gaine tubulaire en kevlar - Longueur : 0,6 m - Sécurité 
optimale vis à vis des coupures et de l’abrasion </t>
  </si>
  <si>
    <t xml:space="preserve">Jambiere bucheron </t>
  </si>
  <si>
    <t>Manchette de protection pour bucheron</t>
  </si>
  <si>
    <t>Gants latex poudrés à usage unique</t>
  </si>
  <si>
    <t>Gants latex non poudrés à usage unique</t>
  </si>
  <si>
    <t>Gants vinyl non poudrés à usage unique</t>
  </si>
  <si>
    <t>Gants vinyl poudrés à usage unique</t>
  </si>
  <si>
    <t xml:space="preserve">Gant pétrolier </t>
  </si>
  <si>
    <t>résistant aux hydrocarbures</t>
  </si>
  <si>
    <t>14_RPC MANINI</t>
  </si>
  <si>
    <t>15_DIASS</t>
  </si>
  <si>
    <t>16_COMSUP</t>
  </si>
  <si>
    <t>Tissu léger</t>
  </si>
  <si>
    <t>Blouse sans manche pour intervention sur base</t>
  </si>
  <si>
    <t>Blouse sans manche</t>
  </si>
  <si>
    <t>veste de bucheron</t>
  </si>
  <si>
    <t>S à XXXL</t>
  </si>
  <si>
    <t>pantalon bretelle bleu de travail</t>
  </si>
  <si>
    <t>T1 à T3</t>
  </si>
  <si>
    <t>cote de travail</t>
  </si>
  <si>
    <t>unique</t>
  </si>
  <si>
    <t xml:space="preserve">tenue de haute visibilite </t>
  </si>
  <si>
    <t xml:space="preserve">unique </t>
  </si>
  <si>
    <t>cire jaune</t>
  </si>
  <si>
    <t>k-way haut + bas</t>
  </si>
  <si>
    <t>combinaison pétrolière</t>
  </si>
  <si>
    <t>s au XXL</t>
  </si>
  <si>
    <t>Chemise de travail équipée de poches</t>
  </si>
  <si>
    <t xml:space="preserve">Combinaison de travail </t>
  </si>
  <si>
    <t>Parka contre le vent et pluie</t>
  </si>
  <si>
    <t>veste polaire</t>
  </si>
  <si>
    <t>t-shirt haute visibilité (fluorescente jaune)</t>
  </si>
  <si>
    <t>BRASSARD ARMBAND</t>
  </si>
  <si>
    <t xml:space="preserve">Coloris Noir / 2 Poche cargos + poche crayon / 1 poche AR </t>
  </si>
  <si>
    <t>gants bucheron</t>
  </si>
  <si>
    <t>T8 à 11</t>
  </si>
  <si>
    <t>gants bucheron vert</t>
  </si>
  <si>
    <t>T10</t>
  </si>
  <si>
    <t>gants dockers</t>
  </si>
  <si>
    <t>T8 à 12</t>
  </si>
  <si>
    <t>gants soudure</t>
  </si>
  <si>
    <t>gants mécano</t>
  </si>
  <si>
    <t>T9 à 10</t>
  </si>
  <si>
    <t>7 à 9</t>
  </si>
  <si>
    <t>BOITES DE GANT A USAGE UNQUE</t>
  </si>
  <si>
    <t>LEGERES</t>
  </si>
  <si>
    <t xml:space="preserve">Noir / fin </t>
  </si>
  <si>
    <t>masques SINGER</t>
  </si>
  <si>
    <t>casques bucherons</t>
  </si>
  <si>
    <t>VISIERES COVID REGLABLES</t>
  </si>
  <si>
    <t>Lunette 100/100 occultante pour ponçage</t>
  </si>
  <si>
    <t>Visière de protection pour meulage</t>
  </si>
  <si>
    <t xml:space="preserve">guetres </t>
  </si>
  <si>
    <t>Couteau de sécurité</t>
  </si>
  <si>
    <t>Brassard Velcro Jaune</t>
  </si>
  <si>
    <t>CEINTURONS CLIPS NOIRS</t>
  </si>
  <si>
    <t>CEINTURES LOMBAIRES</t>
  </si>
  <si>
    <t>SANGLE D ARRIMAGE A CLIQUET</t>
  </si>
  <si>
    <t>TAPIS ISOLANT</t>
  </si>
  <si>
    <t>DOUCHE AUTONOME DIPHOTERINE</t>
  </si>
  <si>
    <t>Ceinturon porte outils</t>
  </si>
  <si>
    <t>M à XL / S à XXL</t>
  </si>
  <si>
    <t>EN 20471 classe3_ EN 343 class1,2</t>
  </si>
  <si>
    <t xml:space="preserve">Poches avant ou arrière / avec possibilité de flocage_classe 2 / Classe II - 3 bandes  tissu rétro réfléchissant - Fermeture par auto agrippant </t>
  </si>
  <si>
    <t>EN 20471 class 2_ EN 11150:1999 / EN 471 - EN 340</t>
  </si>
  <si>
    <t>Coque plastic gel / Avec gel injecté mousse de pu - Conçue avec un système d’amortissement qui redirige la 
pression et protège la rotule - Coque amovible améliorant la stabilité du genou sur tous 
terrains et surfaces</t>
  </si>
  <si>
    <t xml:space="preserve">coton_tissu adapté au milieu tropical / bleu ou noir, 2 poches main et 2 poches cuisse / Coloris Noir / 2 Poche cargos + poche crayon / 1 poche AR </t>
  </si>
  <si>
    <t xml:space="preserve">Short de travail </t>
  </si>
  <si>
    <t>Polyéthylène haute densité / résistance coupure</t>
  </si>
  <si>
    <t>GANTS FLEUR DE CUIR / manutention légère_tout fleur supérieur vachette_indice
de protection risque mécanique 3122 / manutention lourde</t>
  </si>
  <si>
    <t>36 - 49</t>
  </si>
  <si>
    <t>Haute respirabilité, doublure avant-pied / pas trop lourde_souple_adapté au climat tropical</t>
  </si>
  <si>
    <t>imperméable avec élastique de serrage / Surchaussures PP/PE jetables - polypropylène - semelle polyéthylène gaufré antiglisse - lot 
de 100 unités</t>
  </si>
  <si>
    <t>38 à 48</t>
  </si>
  <si>
    <t>Contre les particules et aérosols / Demi-masque filtrant FFP2D avec soupape - Protection Respiratoire Filtrants Jetables - EPI 
catégorie EC 12 - Quality Assurance ISO 9001 / 2000 - Normes EN 149:2001 / boîtes de 10</t>
  </si>
  <si>
    <t xml:space="preserve">boite de 10 / Masques respiratoires jetables coques robustes et résistants à l’écrasement - Doublure 
intérieure ultra-douce - Joint facial en mousse - Soupape cool-flow™ - Bordure nasale 
extra-douce - Bordure d’étanchéité - Elastiques tissés très résistants - &lt; 50 x VME </t>
  </si>
  <si>
    <t>Veste de pluie</t>
  </si>
  <si>
    <t>Chasuble de travail</t>
  </si>
  <si>
    <t>18_BOUGAINVILLE</t>
  </si>
  <si>
    <t>Parka haute visibilité imperméable et respirante pour parka 4 en 1</t>
  </si>
  <si>
    <t>EN ISO 20471 classe 3 ; EN 343 classe 3.3</t>
  </si>
  <si>
    <t>Pantalon de travail renforcé aux genoux</t>
  </si>
  <si>
    <t>majoritaire coton</t>
  </si>
  <si>
    <t xml:space="preserve">Veste de cuisine </t>
  </si>
  <si>
    <t>42 - 46</t>
  </si>
  <si>
    <t xml:space="preserve">Tablier à bavette  ploycoton marine </t>
  </si>
  <si>
    <t>100% coton croisé</t>
  </si>
  <si>
    <t xml:space="preserve">Gants de manutention </t>
  </si>
  <si>
    <t>EN 388</t>
  </si>
  <si>
    <t>non stériles</t>
  </si>
  <si>
    <t>6 à 10</t>
  </si>
  <si>
    <t>Gants nitrile poudrés à usage unique</t>
  </si>
  <si>
    <t>EN 420 - EN 388:2003</t>
  </si>
  <si>
    <t>6 à 8</t>
  </si>
  <si>
    <t>EN ISO 21420</t>
  </si>
  <si>
    <t>EN 388 Norme EN 374-3</t>
  </si>
  <si>
    <t>Gants de mécanicien enduit PU</t>
  </si>
  <si>
    <t>VA 120</t>
  </si>
  <si>
    <t>en cuir doublé en KEVLAR
traité hydrofuge, poignets élastique</t>
  </si>
  <si>
    <t xml:space="preserve"> niveau 5</t>
  </si>
  <si>
    <t>ambidextre</t>
  </si>
  <si>
    <t xml:space="preserve">chaussure de sécurité </t>
  </si>
  <si>
    <t>EN ISO 20345 s5</t>
  </si>
  <si>
    <t>FW 45Brodequin pvc S5 imperméable</t>
  </si>
  <si>
    <t>Masque à poussières à usage unique</t>
  </si>
  <si>
    <t>EN 149 classe FFP3</t>
  </si>
  <si>
    <t>A2P3_cartouches compatibles avec des demi masques
ou masques intégrales</t>
  </si>
  <si>
    <t>A2B2E2P3_cartouches compatibles avec des demi
masques ou masques intégrales</t>
  </si>
  <si>
    <t>nez préformé avec mousse de protection nasale
double bride élastique réglable</t>
  </si>
  <si>
    <t>EN 397 CE et NF</t>
  </si>
  <si>
    <t>49 à 60</t>
  </si>
  <si>
    <t>Jugulaire 4 points pour casque de chantier</t>
  </si>
  <si>
    <t>Lunettes masque</t>
  </si>
  <si>
    <t>EN 170</t>
  </si>
  <si>
    <t>EN 166</t>
  </si>
  <si>
    <t>Lunettes de protection chimique</t>
  </si>
  <si>
    <t>EN 166 1 F N 3</t>
  </si>
  <si>
    <t>Lunette profile protection UV à 99%</t>
  </si>
  <si>
    <t>EN 1661 F-EN 172 5-3,1</t>
  </si>
  <si>
    <t>serre tete avec ecran de protection</t>
  </si>
  <si>
    <t>EN 166 1B</t>
  </si>
  <si>
    <t>Calotte avec aération
sans jugulaire 
Divers coloris dont blanc minimum</t>
  </si>
  <si>
    <t>19_JASMIN</t>
  </si>
  <si>
    <t>EN 60903
IEC 60903</t>
  </si>
  <si>
    <t>Gants manutention</t>
  </si>
  <si>
    <t>EN 420 _388</t>
  </si>
  <si>
    <t>résistance coupure</t>
  </si>
  <si>
    <t>classe 00_500 Volts</t>
  </si>
  <si>
    <t>manutention légère_tout fleur supérieur vachette_indice
de protection risque mécanique 3122</t>
  </si>
  <si>
    <t>49 à 62</t>
  </si>
  <si>
    <t>Flacon lave œil</t>
  </si>
  <si>
    <t>Anti chute</t>
  </si>
  <si>
    <t>Tapis isolant</t>
  </si>
  <si>
    <t>EN 61111</t>
  </si>
  <si>
    <t>200ml_produits chimique PH neutre</t>
  </si>
  <si>
    <t>500ml_saleté poussières, etc.</t>
  </si>
  <si>
    <t>à rappel automatique_autobloquant_sangle 2,5 mètres</t>
  </si>
  <si>
    <t>boite de 10_pour nettoyer les pièces facilales des demi-
masques et des masques</t>
  </si>
  <si>
    <t>ruban de chantier rouge et blanc en diagonale</t>
  </si>
  <si>
    <t>20_35 F</t>
  </si>
  <si>
    <t>21_DICOM</t>
  </si>
  <si>
    <t>22_BASE NAVALE</t>
  </si>
  <si>
    <t>23_DIRISI</t>
  </si>
  <si>
    <t>Pour climats chauds / Veste pour manœuvre portuaire en cas de mauvais temps - Veste de pluiepolymide enduit pvc double face</t>
  </si>
  <si>
    <t>Gants treuilliste</t>
  </si>
  <si>
    <t>DS202RP</t>
  </si>
  <si>
    <t>support non tissé_coupé_cousu_enduction par pulvérisation de néoprène_longueur 35,5cm</t>
  </si>
  <si>
    <t>traitement anti buée et anti rayures - Lunettes de protection étanche et anti-buée maintien par élastique</t>
  </si>
  <si>
    <t>T-shirt</t>
  </si>
  <si>
    <t>Coton - Bleu ou noir</t>
  </si>
  <si>
    <t>pour travail en chambres froides</t>
  </si>
  <si>
    <t>Chaussettes</t>
  </si>
  <si>
    <t>coton - lot de 3 paires</t>
  </si>
  <si>
    <t>42 à 44</t>
  </si>
  <si>
    <t>100% nylon / Tour de tête ajustable / bleu ou noir</t>
  </si>
  <si>
    <t>Bonnet de froid</t>
  </si>
  <si>
    <t>Travail en chambre froide</t>
  </si>
  <si>
    <t>à usage unique / sans poche, avec capuche</t>
  </si>
  <si>
    <t>Tablier soudeur</t>
  </si>
  <si>
    <t>7 à 12</t>
  </si>
  <si>
    <t>Filtres ABEK1P3 serie 200</t>
  </si>
  <si>
    <t>Filtres ABEK1P4 serie 400</t>
  </si>
  <si>
    <t>Lunettes masque en polycarbonate - monture PVC souple - bandeau textile réglable - 
résiste aux impacts et aux UV</t>
  </si>
  <si>
    <t>Lunette branches en nylon noir réglables - Oculaire monobloc en polycarbonate - Face 
inclinable - résiste aux impacts et aux UV</t>
  </si>
  <si>
    <t>teintées_contre les UV_occulaire polycarbonate_anti
rayures_anti buée / filtre polarisant</t>
  </si>
  <si>
    <t>Harnais</t>
  </si>
  <si>
    <t>2 points de préhension avec crochet rétractable (lg des sangles: 2m environ)</t>
  </si>
  <si>
    <t>EN 354</t>
  </si>
  <si>
    <t>nitrile_résistance produit chimique / HYDROFUGE</t>
  </si>
  <si>
    <t>EN 353-2</t>
  </si>
  <si>
    <t>veste bleu de travail - coton_tissu adapté au milieu tropical</t>
  </si>
  <si>
    <t>Veste de travail manches longues</t>
  </si>
  <si>
    <t>GANT ANTI-COUPURE</t>
  </si>
  <si>
    <t xml:space="preserve">Gant coupe américaine en fleur de bovin hydrofuge avec retour sur index - Renfort sur le 
poignet - Doublé d’un sous gant tricot et coutures en fil polyamide - Milieu gras et humide </t>
  </si>
  <si>
    <t>GANT DE SOUDURE</t>
  </si>
  <si>
    <t>GANT ANTI-COUPURE - MANUTENTION FINE</t>
  </si>
  <si>
    <t>GANT ISOLANT ELECTRIQUE</t>
  </si>
  <si>
    <t>GANT DE MANUTENTION</t>
  </si>
  <si>
    <t>GANT ANTI-VIBRATION</t>
  </si>
  <si>
    <t>GANT DE PROTECTION CHIMIQUE</t>
  </si>
  <si>
    <t>GANT NITRIL POUDRE</t>
  </si>
  <si>
    <t>GANT NITRIL NON POUDRE</t>
  </si>
  <si>
    <t>GANT DE MANUTENTION LEGERE</t>
  </si>
  <si>
    <t>Gant de MANUTENTION LOURDE ET DE PRECISION</t>
  </si>
  <si>
    <t>Gant DE PROTECTION HYDROPHOBE</t>
  </si>
  <si>
    <t>Gant PROTECTION CHIMIQUE</t>
  </si>
  <si>
    <t>gant de protection en mélange néoprène et latex pour la manipulation de produits chimiques et acides ou des travaux en milieu humide</t>
  </si>
  <si>
    <t>Cuissardes</t>
  </si>
  <si>
    <t>anti-statique / anti-dérapante / étanche</t>
  </si>
  <si>
    <t>CHAUSSURE CUISINE</t>
  </si>
  <si>
    <t>BOTTE DE SECURITE</t>
  </si>
  <si>
    <t>CHAUSSURE DE SECURITE HAUTE</t>
  </si>
  <si>
    <t>DEMI MASQUE A2P3</t>
  </si>
  <si>
    <t>DEMI MASQUE</t>
  </si>
  <si>
    <t>MASQUE COMPLET</t>
  </si>
  <si>
    <t>APPAREIL DE PROTECTION RESPIRATOIRE FILTRANT A VENTILATION ASSISTEE</t>
  </si>
  <si>
    <t>Appareil de protection respiratoire filtrant à ventilation assistée - en12942 
classe TM3 - facteur de protection assigné (BS4275) - 4</t>
  </si>
  <si>
    <t>FILTRE A2</t>
  </si>
  <si>
    <t>FILTRE ABEK1</t>
  </si>
  <si>
    <t>FILTRE P3</t>
  </si>
  <si>
    <t>BAGUE DE MAINTIEN</t>
  </si>
  <si>
    <t>MASQUE DE SOUDAGE</t>
  </si>
  <si>
    <t>CASQUE DE PROTECTION TRAVAIL ELECTRIQUE</t>
  </si>
  <si>
    <t>CASQUE DE CHANTIER</t>
  </si>
  <si>
    <t>JUGULAIRE 2 PTS</t>
  </si>
  <si>
    <t>BASANE</t>
  </si>
  <si>
    <t>CAGOULE DE PROTECTION JETABLE</t>
  </si>
  <si>
    <t>LUNETTE MASQUE</t>
  </si>
  <si>
    <t>LUNETTES</t>
  </si>
  <si>
    <t>EN 166 / EN 172</t>
  </si>
  <si>
    <t>COULEUR BLANC - avec visière de protection</t>
  </si>
  <si>
    <t>COULEUR BLEU - avec jugulaire</t>
  </si>
  <si>
    <t>COULEUR BLANC - avec jugulaire</t>
  </si>
  <si>
    <t>COULEUR VERT - avec jugulaire</t>
  </si>
  <si>
    <t>COULEUR ROUGE - avec jugulaire</t>
  </si>
  <si>
    <t>COULEUR JAUNE - avec jugulaire</t>
  </si>
  <si>
    <t>COULEUR MARON - avec jugulaire</t>
  </si>
  <si>
    <t>Elastique à l’encolure et autour du visage - Traitement antistatique</t>
  </si>
  <si>
    <t>oculaire polycarbonate_tenité_catégorie
4_polarisé</t>
  </si>
  <si>
    <t>Casque en polyéthylène  avec serre-nuque à crémaillère - Harnais textile 6 points - Tour 
de tête 53 à 64 cm - Résistant aux basses températures (-30° c) - Possibilité de fixer des 
coquilles antibruit et un écran facial - Casque Evo3® aéré - Poids : 0,375 Kg</t>
  </si>
  <si>
    <t>49 à 66 cm</t>
  </si>
  <si>
    <t>49 à 62 cm</t>
  </si>
  <si>
    <t>EN 397 / EN 812</t>
  </si>
  <si>
    <t>pour une vision de proximité
à piles - autonomie minimum 8 heures - à led</t>
  </si>
  <si>
    <t>Basane antisudation adaptée aux casques de chantier</t>
  </si>
  <si>
    <t>transparente_projection bois_métal_produits chimiques / en polycarbonate - protection latérale intégrée dans les branches - traitement anti-buée</t>
  </si>
  <si>
    <t>LONGE DRISSE</t>
  </si>
  <si>
    <t>LONGE DOUBLE</t>
  </si>
  <si>
    <t>ANTICHUTE A RAPPEL AUTOMATIQUE</t>
  </si>
  <si>
    <t>CONNECTEUR - MOUSQUETON POUR PROTECTION ANTICHUTE</t>
  </si>
  <si>
    <t>MOUSQUETON TRIACT-LOCK</t>
  </si>
  <si>
    <t>Aluminium résistant à la rupture - Ouverture double action - Poids : 0,490 Kg</t>
  </si>
  <si>
    <t>EN 362 : 2004</t>
  </si>
  <si>
    <t>SAC A DOS</t>
  </si>
  <si>
    <t>ANNEAU DE SANGLE 0,6M</t>
  </si>
  <si>
    <t>Anneau fabriqué à partir d’une sangle polyester de 19mm cousue G86 - Longueur: 1m</t>
  </si>
  <si>
    <t>Pour rincer le corps - projection chimique occulaire et cutanée</t>
  </si>
  <si>
    <t xml:space="preserve">Ultra-léger et compact - </t>
  </si>
  <si>
    <t>Mousqueton</t>
  </si>
  <si>
    <t>POCHETTES NETTOYANTES / DESINFECTANTES</t>
  </si>
  <si>
    <t>mousqueton léger et asymétrique - système de vérouillage triact lock- aluminium</t>
  </si>
  <si>
    <t>Composition du kit : - 1 combinaision ; - 1 masque respiratoire ; - 1 paire de gants ; - 1 paire de bottes / surbottes ; - 1 sac à déchets d'amiante ; - 1 rouleau adhésif avec marquage d'amiante</t>
  </si>
  <si>
    <t>Veste bleu</t>
  </si>
  <si>
    <t>Pantalon bleu coton</t>
  </si>
  <si>
    <t>Bermudas bleu</t>
  </si>
  <si>
    <t>Chasuble Polycoton Bleu</t>
  </si>
  <si>
    <t>Pantalons de cuisine</t>
  </si>
  <si>
    <t>Nitraf Risques chimiques/Micro-organismes EN ISO 374-5:2016 / GRAISSE</t>
  </si>
  <si>
    <t>Traitements</t>
  </si>
  <si>
    <t>Contre les risques</t>
  </si>
  <si>
    <t>Auditif : SNR 28,2 dB minimum</t>
  </si>
  <si>
    <t xml:space="preserve">Auditif : SNR : 36 dB minimum (h : 33 dB, m : 28 dB, l : 25 dB) </t>
  </si>
  <si>
    <t>Conditionnement : plus de 100 / Bouchon d’oreille 303L jetable en mousse polyuréthane de forme cylindrique</t>
  </si>
  <si>
    <t xml:space="preserve">Auditif : SNR : 33 
dB minimum (h : 32 dB, m : 29 dB, l : 29 dB) </t>
  </si>
  <si>
    <t>pliable</t>
  </si>
  <si>
    <t>Auditif : SNR 31 dB minimum</t>
  </si>
  <si>
    <t>Auditif : SNR : 35 dB minimun (H : 40 dB, M : 32 dB, L : 23 dB)</t>
  </si>
  <si>
    <t>Serre-tête en acier inoxydable réglable avec coquilles doubles minimisant les résonances à 
l’intérieur - Atténuation maximale des fréquences élevées mais permet la perception de 
paroles et signaux</t>
  </si>
  <si>
    <t>Auditif : SNR = 24 dB minimum (H = 26 dB, M = 21 dB, L = 15 dB)</t>
  </si>
  <si>
    <t>Auditif : SNR : 33 dB minimum
(H : 36 dB, M : 30 dB, L : 22 dB)</t>
  </si>
  <si>
    <t>Serre-tête diélectique au design moderne - Coquilles ultra-minces en abs/tpu, mousse 
absorbante en polyuréthane - Coussinets larges et confortables pour réduire la pression 
sur les oreilles - Double serre-tête pour moins de chaleur offrant un meilleur équilibre et 
un confort accru - Léger et confortable - Excellente protection accoustique</t>
  </si>
  <si>
    <t>réutilisables préformés en élastomère thermoplastique avec cordelette 
en vinyle - Composé de trois collerettes souples et ultra fines - Pillow pack de 1 paire -  Conditionnement - entre 50 et 100 par boite</t>
  </si>
  <si>
    <t>Version neckband spécial port casquette / bonnet, maintien amlioré - Protection contre les 
sons nocifs (détonations) et amplification des sons faibles - 2 micros pour une restitution 
sonore stéréo - Autonomie 600 heures avec 2 piles 1.5v (fournies) - Entrée audio jack 3,5mm pour téléphone - Serre tête pliable et coquille 
fines compatibles droitier ou gaucher - Réglage du niveau sonore d’amplification - Alerte 
batteries faibles</t>
  </si>
  <si>
    <t>Casque anti bruit (protections auditives multifonctionnelles)</t>
  </si>
  <si>
    <t>Casque anti bruit pliable</t>
  </si>
  <si>
    <t>Traitement</t>
  </si>
  <si>
    <t>Ceinture lombaire en spandex élastique 840 deniers</t>
  </si>
  <si>
    <t>Protection anti-coupure</t>
  </si>
  <si>
    <t>Nettoyable et réutilisable</t>
  </si>
  <si>
    <t>veste + pantalon / Nylon enduit PVC Kaki / bleu ou noir - Imperméable - respirant - souple - Haute visibilité</t>
  </si>
  <si>
    <t>Tige cuir pleine fleur huilé - Doublure polyester mesh 3D séchage rapide - Semelle de 
propreté amovible anatomique avec absorption de choc - Languette synthétique et 
textile hydrophobe avec soufflets - Matelassage du haut de la tige pour plus de confort 
et protection de la maléole et du tendon d’Achille - Semelle caoutchouc MACSOLE 
ADVENTURE 3D avec inserts EVA MACABSORB au talon et à l’avant du pied, résistance 
au glissement, résistance aux huiles et hydrocarbures, antistatisque, résistance à la chaleur 
de contact jusqu’à 300° / Haute respirabilité, doublure avant-pied</t>
  </si>
  <si>
    <t>36 à 48</t>
  </si>
  <si>
    <t xml:space="preserve">Bottes de securité Bucheron </t>
  </si>
  <si>
    <t>anti coupure</t>
  </si>
  <si>
    <t>botte de pluie</t>
  </si>
  <si>
    <t>Chaussure de sécurité - semi haute</t>
  </si>
  <si>
    <t>40 à 49</t>
  </si>
  <si>
    <t>Gants anti-acide</t>
  </si>
  <si>
    <t xml:space="preserve">à usage unique / non poudrés / boite de 100 </t>
  </si>
  <si>
    <t>EN 388 (4,2,4,4,x) - EN 407 (4,1,3,2,4,x)</t>
  </si>
  <si>
    <t>L à 1XL</t>
  </si>
  <si>
    <t>rouleau de scotch haute résistance gris</t>
  </si>
  <si>
    <t>VESTE PROBAN</t>
  </si>
  <si>
    <t>COMBINAISON</t>
  </si>
  <si>
    <t>COMBI</t>
  </si>
  <si>
    <t>Bermuda</t>
  </si>
  <si>
    <t>42 à 45</t>
  </si>
  <si>
    <t>Anneaux de sangle</t>
  </si>
  <si>
    <t>Jaune - 60cm</t>
  </si>
  <si>
    <t>noir</t>
  </si>
  <si>
    <t>50 à 62</t>
  </si>
  <si>
    <t>chaussure de soudeur</t>
  </si>
  <si>
    <t>pour les utlisateurs de scie à chaîne</t>
  </si>
  <si>
    <t>Pantalon de bucheron</t>
  </si>
  <si>
    <t>classe 1</t>
  </si>
  <si>
    <t>pantalon de bucheron</t>
  </si>
  <si>
    <t>classe 3</t>
  </si>
  <si>
    <t>Pantalon noir coton</t>
  </si>
  <si>
    <t>veste soudeur</t>
  </si>
  <si>
    <t>coute de cuir</t>
  </si>
  <si>
    <t>Livraison secteur 2 :
MAHINA - ARUE - PIRAE - FAAA - PUNAAUIA</t>
  </si>
  <si>
    <t>Livraison secteur 1 : 
PAPEETE</t>
  </si>
  <si>
    <t>Livraison secteur 3 : 
De PAPENOO à TARAVAO - PAPEARI et PERSQU'ILE</t>
  </si>
  <si>
    <t>Tout secteur</t>
  </si>
  <si>
    <t>Quantités estimatives annuelles en bouteille</t>
  </si>
  <si>
    <t>Quantités estimatives annuelles en KG</t>
  </si>
  <si>
    <t>sans objet</t>
  </si>
  <si>
    <t>Lot n° 1 - Fourniture de gaz butane</t>
  </si>
  <si>
    <t>Secteur livraison</t>
  </si>
  <si>
    <t>Bouteille 13 kg</t>
  </si>
  <si>
    <t>Bouteille 50</t>
  </si>
  <si>
    <t>Les consommations sont estimatives et ne sont pas contractuelles. Elles ont été calculées selon le nombre de bouteilles et conteneur déployés sur les sites au moment de la procédure de passation du marché public. 
Elles peuvent évoluées à la hausse comme à la baisse selon les besoins des unités des FAPF et du RSMA</t>
  </si>
  <si>
    <t>Consigne bouteille 13 kg</t>
  </si>
  <si>
    <t>Consigne bouteille 50 kg</t>
  </si>
  <si>
    <t>Fourniture de gaz butane et propane ainsi que leur contenant au profit des Forces armées en Polynésie française (FAPF) et du Régiment du Service Militaire Adapté (RSMA).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</si>
</sst>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_-* #,##0.00\ [$XPF]_-;\-* #,##0.00\ [$XPF]_-;_-* &quot;-&quot;??\ [$XPF]_-;_-@_-"/>
  </numFmts>
  <fonts count="17" x14ac:knownFonts="1">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6"/>
      <color theme="1"/>
      <name val="Calibri"/>
      <family val="2"/>
      <scheme val="minor"/>
    </font>
    <font>
      <b/>
      <sz val="16"/>
      <color theme="1"/>
      <name val="Calibri"/>
      <family val="2"/>
      <scheme val="minor"/>
    </font>
    <font>
      <b/>
      <sz val="11"/>
      <color rgb="FFFF0000"/>
      <name val="Calibri"/>
      <family val="2"/>
      <scheme val="minor"/>
    </font>
    <font>
      <sz val="11"/>
      <name val="Calibri"/>
      <family val="2"/>
      <scheme val="minor"/>
    </font>
    <font>
      <sz val="11"/>
      <color theme="1"/>
      <name val="Arial"/>
      <family val="2"/>
    </font>
    <font>
      <sz val="11"/>
      <name val="Arial"/>
      <family val="2"/>
    </font>
    <font>
      <i/>
      <sz val="11"/>
      <color theme="1"/>
      <name val="Calibri"/>
      <family val="2"/>
      <scheme val="minor"/>
    </font>
    <font>
      <sz val="11"/>
      <color rgb="FF000000"/>
      <name val="Calibri"/>
      <family val="2"/>
    </font>
    <font>
      <sz val="11"/>
      <name val="Calibri"/>
      <family val="2"/>
    </font>
    <font>
      <sz val="12"/>
      <color theme="1"/>
      <name val="Calibri"/>
      <family val="2"/>
      <scheme val="minor"/>
    </font>
    <font>
      <sz val="12"/>
      <name val="Calibri"/>
      <family val="2"/>
      <scheme val="minor"/>
    </font>
    <font>
      <sz val="12"/>
      <color theme="1"/>
      <name val="Arial"/>
      <family val="2"/>
    </font>
    <font>
      <b/>
      <sz val="15"/>
      <color rgb="FFFF0000"/>
      <name val="Calibri"/>
      <family val="2"/>
      <scheme val="minor"/>
    </font>
  </fonts>
  <fills count="13">
    <fill>
      <patternFill patternType="none"/>
    </fill>
    <fill>
      <patternFill patternType="gray125"/>
    </fill>
    <fill>
      <patternFill patternType="solid">
        <fgColor theme="9" tint="0.79998168889431442"/>
        <bgColor indexed="64"/>
      </patternFill>
    </fill>
    <fill>
      <patternFill patternType="solid">
        <fgColor theme="8" tint="-0.499984740745262"/>
        <bgColor indexed="64"/>
      </patternFill>
    </fill>
    <fill>
      <patternFill patternType="solid">
        <fgColor theme="0" tint="-0.14999847407452621"/>
        <bgColor indexed="64"/>
      </patternFill>
    </fill>
    <fill>
      <patternFill patternType="solid">
        <fgColor theme="3" tint="0.39997558519241921"/>
        <bgColor indexed="64"/>
      </patternFill>
    </fill>
    <fill>
      <patternFill patternType="solid">
        <fgColor theme="0"/>
        <bgColor indexed="64"/>
      </patternFill>
    </fill>
    <fill>
      <patternFill patternType="solid">
        <fgColor theme="7" tint="0.59999389629810485"/>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rgb="FFFFFFFF"/>
        <bgColor rgb="FFFFFFCC"/>
      </patternFill>
    </fill>
    <fill>
      <patternFill patternType="solid">
        <fgColor rgb="FFFF0000"/>
        <bgColor indexed="64"/>
      </patternFill>
    </fill>
    <fill>
      <patternFill patternType="solid">
        <fgColor theme="4" tint="0.59999389629810485"/>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cellStyleXfs>
  <cellXfs count="94">
    <xf numFmtId="0" fontId="0" fillId="0" borderId="0" xfId="0"/>
    <xf numFmtId="0" fontId="0" fillId="0" borderId="0" xfId="0" applyAlignment="1">
      <alignment horizontal="center" vertical="center"/>
    </xf>
    <xf numFmtId="0" fontId="0" fillId="0" borderId="1" xfId="0" applyBorder="1" applyAlignment="1">
      <alignment horizontal="center" vertical="center"/>
    </xf>
    <xf numFmtId="0" fontId="3"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0" fillId="0" borderId="0" xfId="0" applyBorder="1" applyAlignment="1">
      <alignment vertical="center"/>
    </xf>
    <xf numFmtId="0" fontId="2" fillId="6" borderId="0" xfId="0" applyFont="1" applyFill="1" applyBorder="1" applyAlignment="1">
      <alignment vertical="center"/>
    </xf>
    <xf numFmtId="164" fontId="0" fillId="0" borderId="1" xfId="0" applyNumberFormat="1" applyBorder="1" applyAlignment="1">
      <alignment horizontal="center" vertical="center"/>
    </xf>
    <xf numFmtId="164" fontId="2" fillId="5" borderId="1" xfId="0" applyNumberFormat="1" applyFont="1" applyFill="1" applyBorder="1"/>
    <xf numFmtId="0" fontId="0" fillId="0" borderId="1" xfId="0" applyFont="1" applyBorder="1" applyAlignment="1">
      <alignment horizontal="center" vertical="center"/>
    </xf>
    <xf numFmtId="0" fontId="7" fillId="6" borderId="1" xfId="0" applyFont="1" applyFill="1" applyBorder="1" applyAlignment="1">
      <alignment horizontal="center" vertical="center"/>
    </xf>
    <xf numFmtId="0" fontId="0" fillId="0" borderId="1" xfId="0" applyFill="1" applyBorder="1" applyAlignment="1">
      <alignment horizontal="center" vertical="center"/>
    </xf>
    <xf numFmtId="0" fontId="0" fillId="0" borderId="1" xfId="0" applyBorder="1" applyAlignment="1">
      <alignment horizontal="center" vertical="center" wrapText="1"/>
    </xf>
    <xf numFmtId="0" fontId="0" fillId="0" borderId="5" xfId="0" applyBorder="1" applyAlignment="1">
      <alignment horizontal="center" vertical="center"/>
    </xf>
    <xf numFmtId="0" fontId="0" fillId="0" borderId="6" xfId="0" applyBorder="1" applyAlignment="1">
      <alignment horizontal="center" vertical="center"/>
    </xf>
    <xf numFmtId="0" fontId="0" fillId="0" borderId="1" xfId="0" applyBorder="1"/>
    <xf numFmtId="0" fontId="0" fillId="8" borderId="1" xfId="0" applyFill="1" applyBorder="1" applyAlignment="1">
      <alignment horizontal="center" vertical="center"/>
    </xf>
    <xf numFmtId="16" fontId="0" fillId="0" borderId="1" xfId="0" applyNumberFormat="1" applyBorder="1" applyAlignment="1">
      <alignment horizontal="center" vertical="center"/>
    </xf>
    <xf numFmtId="0" fontId="0" fillId="0" borderId="1" xfId="0" applyFill="1" applyBorder="1"/>
    <xf numFmtId="0" fontId="0" fillId="8" borderId="1" xfId="0" applyFill="1" applyBorder="1" applyAlignment="1">
      <alignment horizontal="center" vertical="center" textRotation="90"/>
    </xf>
    <xf numFmtId="0" fontId="0" fillId="0" borderId="1" xfId="0" applyFont="1" applyBorder="1" applyAlignment="1">
      <alignment horizontal="center" vertical="center" wrapText="1"/>
    </xf>
    <xf numFmtId="0" fontId="0" fillId="0" borderId="1" xfId="0" applyFont="1" applyFill="1" applyBorder="1" applyAlignment="1">
      <alignment horizontal="center" vertical="center"/>
    </xf>
    <xf numFmtId="0" fontId="0" fillId="0" borderId="0" xfId="0" applyAlignment="1">
      <alignment horizont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9" fillId="6" borderId="1" xfId="0" applyFont="1" applyFill="1" applyBorder="1" applyAlignment="1">
      <alignment horizontal="center" vertical="center"/>
    </xf>
    <xf numFmtId="49" fontId="0" fillId="0" borderId="1" xfId="0" applyNumberFormat="1" applyFont="1" applyBorder="1" applyAlignment="1">
      <alignment horizontal="center" vertical="center" wrapText="1"/>
    </xf>
    <xf numFmtId="0" fontId="7" fillId="0" borderId="1" xfId="0" applyFont="1" applyFill="1" applyBorder="1" applyAlignment="1">
      <alignment horizontal="center" vertical="center"/>
    </xf>
    <xf numFmtId="0" fontId="0" fillId="6" borderId="1" xfId="0" applyFill="1" applyBorder="1" applyAlignment="1">
      <alignment horizontal="center" vertical="center"/>
    </xf>
    <xf numFmtId="0" fontId="0" fillId="0" borderId="1" xfId="0" applyFill="1" applyBorder="1" applyAlignment="1">
      <alignment horizontal="center" vertical="center" wrapText="1"/>
    </xf>
    <xf numFmtId="0" fontId="0" fillId="0" borderId="1" xfId="0" applyFont="1" applyFill="1" applyBorder="1" applyAlignment="1">
      <alignment horizontal="center" vertical="center" wrapText="1"/>
    </xf>
    <xf numFmtId="0" fontId="0" fillId="6" borderId="1" xfId="0" applyFill="1" applyBorder="1" applyAlignment="1">
      <alignment horizontal="center" vertical="center" wrapText="1"/>
    </xf>
    <xf numFmtId="0" fontId="7" fillId="0" borderId="1" xfId="0" applyFont="1" applyBorder="1" applyAlignment="1">
      <alignment horizontal="center" vertical="center"/>
    </xf>
    <xf numFmtId="0" fontId="10" fillId="0" borderId="1" xfId="0" applyFont="1" applyBorder="1" applyAlignment="1">
      <alignment horizontal="center" vertical="center"/>
    </xf>
    <xf numFmtId="0" fontId="11" fillId="0" borderId="1" xfId="0" applyFont="1" applyBorder="1" applyAlignment="1">
      <alignment horizontal="center" vertical="center"/>
    </xf>
    <xf numFmtId="0" fontId="11" fillId="0" borderId="1" xfId="0" applyFont="1" applyBorder="1" applyAlignment="1">
      <alignment horizontal="center" vertical="center" wrapText="1"/>
    </xf>
    <xf numFmtId="0" fontId="12" fillId="10" borderId="1" xfId="0" applyFont="1" applyFill="1" applyBorder="1" applyAlignment="1">
      <alignment horizontal="center" vertical="center"/>
    </xf>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14" fillId="6" borderId="1" xfId="0" applyFont="1" applyFill="1" applyBorder="1" applyAlignment="1">
      <alignment horizontal="center" vertical="center" wrapText="1"/>
    </xf>
    <xf numFmtId="0" fontId="13" fillId="0" borderId="1" xfId="0" applyFont="1" applyFill="1" applyBorder="1" applyAlignment="1">
      <alignment horizontal="center" vertical="center"/>
    </xf>
    <xf numFmtId="0" fontId="14" fillId="6" borderId="1" xfId="0" applyFont="1" applyFill="1" applyBorder="1" applyAlignment="1">
      <alignment horizontal="center" vertical="center"/>
    </xf>
    <xf numFmtId="0" fontId="13" fillId="0" borderId="5" xfId="0" applyFont="1" applyFill="1" applyBorder="1" applyAlignment="1">
      <alignment horizontal="center" vertical="center" wrapText="1"/>
    </xf>
    <xf numFmtId="0" fontId="15" fillId="0" borderId="1" xfId="0" applyFont="1" applyBorder="1" applyAlignment="1">
      <alignment horizontal="center" vertical="center"/>
    </xf>
    <xf numFmtId="0" fontId="15" fillId="0" borderId="1" xfId="0" applyFont="1" applyBorder="1" applyAlignment="1">
      <alignment horizontal="center" vertical="center" wrapText="1"/>
    </xf>
    <xf numFmtId="164" fontId="0" fillId="0" borderId="1" xfId="0" applyNumberFormat="1" applyFont="1" applyBorder="1" applyAlignment="1">
      <alignment horizontal="center" vertical="center"/>
    </xf>
    <xf numFmtId="0" fontId="0" fillId="0" borderId="0" xfId="0" applyFont="1"/>
    <xf numFmtId="0" fontId="7" fillId="11" borderId="1" xfId="0" applyFont="1" applyFill="1" applyBorder="1" applyAlignment="1">
      <alignment horizontal="center" vertical="center"/>
    </xf>
    <xf numFmtId="0" fontId="2" fillId="4" borderId="1" xfId="0" applyFont="1" applyFill="1" applyBorder="1" applyAlignment="1">
      <alignment horizontal="center"/>
    </xf>
    <xf numFmtId="0" fontId="2" fillId="4" borderId="1" xfId="0" applyFont="1" applyFill="1" applyBorder="1" applyAlignment="1">
      <alignment horizontal="center"/>
    </xf>
    <xf numFmtId="0" fontId="0" fillId="0" borderId="6" xfId="0" applyFill="1" applyBorder="1" applyAlignment="1">
      <alignment horizontal="center" vertical="center"/>
    </xf>
    <xf numFmtId="0" fontId="11" fillId="0" borderId="1" xfId="0" applyFont="1" applyFill="1" applyBorder="1" applyAlignment="1">
      <alignment horizontal="center" vertical="center"/>
    </xf>
    <xf numFmtId="0" fontId="1" fillId="3" borderId="6" xfId="0" applyFont="1" applyFill="1" applyBorder="1" applyAlignment="1">
      <alignment horizontal="center" vertical="center" wrapText="1"/>
    </xf>
    <xf numFmtId="0" fontId="0" fillId="0" borderId="12" xfId="0" applyBorder="1" applyAlignment="1">
      <alignment horizontal="center" vertical="center"/>
    </xf>
    <xf numFmtId="0" fontId="0" fillId="0" borderId="12" xfId="0" applyBorder="1" applyAlignment="1">
      <alignment horizontal="center" vertical="center" wrapText="1"/>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5" xfId="0" applyBorder="1" applyAlignment="1">
      <alignment horizontal="center" vertical="center" wrapText="1"/>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8" xfId="0" applyBorder="1" applyAlignment="1">
      <alignment horizontal="center" vertical="center" wrapText="1"/>
    </xf>
    <xf numFmtId="0" fontId="0" fillId="0" borderId="19" xfId="0" applyFill="1" applyBorder="1" applyAlignment="1">
      <alignment horizontal="center" vertical="center"/>
    </xf>
    <xf numFmtId="0" fontId="0" fillId="0" borderId="20" xfId="0" applyFill="1" applyBorder="1" applyAlignment="1">
      <alignment horizontal="center" vertical="center"/>
    </xf>
    <xf numFmtId="0" fontId="0" fillId="0" borderId="21" xfId="0" applyBorder="1" applyAlignment="1">
      <alignment horizontal="center" vertical="center" wrapText="1"/>
    </xf>
    <xf numFmtId="0" fontId="0" fillId="4" borderId="10" xfId="0" applyFill="1" applyBorder="1" applyAlignment="1">
      <alignment horizontal="center" vertical="center"/>
    </xf>
    <xf numFmtId="164" fontId="2" fillId="5" borderId="1" xfId="0" applyNumberFormat="1" applyFont="1" applyFill="1" applyBorder="1" applyAlignment="1">
      <alignment horizontal="center" vertical="center"/>
    </xf>
    <xf numFmtId="0" fontId="2" fillId="5" borderId="3" xfId="0" applyFont="1" applyFill="1" applyBorder="1" applyAlignment="1">
      <alignment horizontal="center" vertical="center"/>
    </xf>
    <xf numFmtId="0" fontId="2" fillId="5" borderId="2" xfId="0" applyFont="1" applyFill="1" applyBorder="1" applyAlignment="1">
      <alignment horizontal="center" vertical="center"/>
    </xf>
    <xf numFmtId="0" fontId="2" fillId="5" borderId="4" xfId="0" applyFont="1" applyFill="1" applyBorder="1" applyAlignment="1">
      <alignment horizontal="center" vertical="center"/>
    </xf>
    <xf numFmtId="44" fontId="2" fillId="5" borderId="1" xfId="0" applyNumberFormat="1" applyFont="1" applyFill="1" applyBorder="1" applyAlignment="1">
      <alignment horizontal="center" vertical="center"/>
    </xf>
    <xf numFmtId="0" fontId="5" fillId="2" borderId="0" xfId="0" applyFont="1" applyFill="1" applyAlignment="1">
      <alignment horizontal="center" vertical="center"/>
    </xf>
    <xf numFmtId="0" fontId="4" fillId="2" borderId="0" xfId="0" applyFont="1" applyFill="1" applyAlignment="1">
      <alignment horizontal="center" vertical="center"/>
    </xf>
    <xf numFmtId="0" fontId="2" fillId="4" borderId="1" xfId="0" applyFont="1" applyFill="1" applyBorder="1" applyAlignment="1">
      <alignment horizontal="center"/>
    </xf>
    <xf numFmtId="0" fontId="2" fillId="7" borderId="1" xfId="0" applyFont="1" applyFill="1" applyBorder="1" applyAlignment="1">
      <alignment horizontal="center"/>
    </xf>
    <xf numFmtId="0" fontId="5" fillId="12" borderId="0" xfId="0" applyFont="1" applyFill="1" applyAlignment="1">
      <alignment horizontal="center" vertical="center" wrapText="1"/>
    </xf>
    <xf numFmtId="0" fontId="0" fillId="0" borderId="11" xfId="0" applyBorder="1" applyAlignment="1">
      <alignment horizontal="center" vertical="center" wrapText="1"/>
    </xf>
    <xf numFmtId="0" fontId="0" fillId="0" borderId="14" xfId="0" applyBorder="1" applyAlignment="1">
      <alignment horizontal="center" vertical="center"/>
    </xf>
    <xf numFmtId="0" fontId="0" fillId="0" borderId="14" xfId="0" applyBorder="1" applyAlignment="1">
      <alignment horizontal="center" vertical="center" wrapText="1"/>
    </xf>
    <xf numFmtId="0" fontId="2" fillId="4" borderId="8" xfId="0" applyFont="1" applyFill="1" applyBorder="1" applyAlignment="1">
      <alignment horizontal="center" vertical="center" wrapText="1"/>
    </xf>
    <xf numFmtId="0" fontId="2" fillId="4" borderId="9" xfId="0" applyFont="1" applyFill="1" applyBorder="1" applyAlignment="1">
      <alignment horizontal="center" vertical="center" wrapText="1"/>
    </xf>
    <xf numFmtId="0" fontId="16" fillId="0" borderId="9" xfId="0" applyFont="1" applyBorder="1" applyAlignment="1">
      <alignment horizontal="center" vertical="center" wrapText="1"/>
    </xf>
    <xf numFmtId="164" fontId="2" fillId="5" borderId="3" xfId="0" applyNumberFormat="1" applyFont="1" applyFill="1" applyBorder="1" applyAlignment="1">
      <alignment horizontal="center" vertical="center"/>
    </xf>
    <xf numFmtId="164" fontId="2" fillId="5" borderId="2" xfId="0" applyNumberFormat="1" applyFont="1" applyFill="1" applyBorder="1" applyAlignment="1">
      <alignment horizontal="center" vertical="center"/>
    </xf>
    <xf numFmtId="164" fontId="2" fillId="5" borderId="4" xfId="0" applyNumberFormat="1" applyFont="1" applyFill="1" applyBorder="1" applyAlignment="1">
      <alignment horizontal="center" vertical="center"/>
    </xf>
    <xf numFmtId="0" fontId="0" fillId="9" borderId="7" xfId="0" applyFill="1" applyBorder="1" applyAlignment="1">
      <alignment horizontal="center" vertical="center"/>
    </xf>
    <xf numFmtId="0" fontId="0" fillId="9" borderId="0" xfId="0" applyFill="1" applyBorder="1" applyAlignment="1">
      <alignment horizontal="center" vertical="center"/>
    </xf>
    <xf numFmtId="0" fontId="2" fillId="5" borderId="1" xfId="0" applyFont="1" applyFill="1" applyBorder="1" applyAlignment="1">
      <alignment horizontal="center"/>
    </xf>
    <xf numFmtId="0" fontId="5" fillId="2" borderId="0" xfId="0" applyFont="1" applyFill="1" applyAlignment="1">
      <alignment horizontal="center" vertical="center" wrapText="1"/>
    </xf>
    <xf numFmtId="0" fontId="2" fillId="4" borderId="3"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7" borderId="3" xfId="0" applyFont="1" applyFill="1" applyBorder="1" applyAlignment="1">
      <alignment horizontal="center" vertical="center" wrapText="1"/>
    </xf>
    <xf numFmtId="0" fontId="2" fillId="7" borderId="2" xfId="0" applyFont="1" applyFill="1" applyBorder="1" applyAlignment="1">
      <alignment horizontal="center" vertical="center" wrapText="1"/>
    </xf>
    <xf numFmtId="0" fontId="2" fillId="7" borderId="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DA467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N46"/>
  <sheetViews>
    <sheetView showGridLines="0" zoomScale="70" zoomScaleNormal="70" workbookViewId="0">
      <selection activeCell="A10" sqref="A10:XFD10"/>
    </sheetView>
  </sheetViews>
  <sheetFormatPr baseColWidth="10" defaultRowHeight="15" x14ac:dyDescent="0.25"/>
  <cols>
    <col min="1" max="1" width="5.7109375" customWidth="1"/>
    <col min="2" max="2" width="41.42578125" bestFit="1" customWidth="1"/>
    <col min="3" max="3" width="17.42578125" bestFit="1" customWidth="1"/>
    <col min="4" max="4" width="58.5703125" customWidth="1"/>
    <col min="5" max="5" width="30" customWidth="1"/>
    <col min="6" max="6" width="31.42578125" customWidth="1"/>
    <col min="7" max="8" width="16.42578125" customWidth="1"/>
    <col min="9" max="9" width="20.42578125" customWidth="1"/>
    <col min="10" max="10" width="5.85546875" customWidth="1"/>
    <col min="11" max="11" width="15" customWidth="1"/>
    <col min="12" max="12" width="17" customWidth="1"/>
    <col min="13" max="13" width="16.7109375" customWidth="1"/>
    <col min="14" max="14" width="34.85546875" customWidth="1"/>
  </cols>
  <sheetData>
    <row r="1" spans="1:14" ht="21" customHeight="1" x14ac:dyDescent="0.25">
      <c r="A1" s="71" t="s">
        <v>0</v>
      </c>
      <c r="B1" s="71"/>
      <c r="C1" s="71"/>
      <c r="D1" s="71"/>
      <c r="E1" s="71"/>
      <c r="F1" s="71"/>
      <c r="G1" s="71"/>
      <c r="H1" s="71"/>
      <c r="I1" s="71"/>
      <c r="J1" s="71"/>
      <c r="K1" s="71"/>
      <c r="L1" s="71"/>
      <c r="M1" s="71"/>
      <c r="N1" s="71"/>
    </row>
    <row r="2" spans="1:14" ht="21" customHeight="1" x14ac:dyDescent="0.25">
      <c r="A2" s="71"/>
      <c r="B2" s="71"/>
      <c r="C2" s="71"/>
      <c r="D2" s="71"/>
      <c r="E2" s="71"/>
      <c r="F2" s="71"/>
      <c r="G2" s="71"/>
      <c r="H2" s="71"/>
      <c r="I2" s="71"/>
      <c r="J2" s="71"/>
      <c r="K2" s="71"/>
      <c r="L2" s="71"/>
      <c r="M2" s="71"/>
      <c r="N2" s="71"/>
    </row>
    <row r="3" spans="1:14" x14ac:dyDescent="0.25">
      <c r="A3" s="72" t="s">
        <v>20</v>
      </c>
      <c r="B3" s="72"/>
      <c r="C3" s="72"/>
      <c r="D3" s="72"/>
      <c r="E3" s="72"/>
      <c r="F3" s="72"/>
      <c r="G3" s="72"/>
      <c r="H3" s="72"/>
      <c r="I3" s="72"/>
      <c r="J3" s="72"/>
      <c r="K3" s="72"/>
      <c r="L3" s="72"/>
      <c r="M3" s="72"/>
      <c r="N3" s="72"/>
    </row>
    <row r="4" spans="1:14" x14ac:dyDescent="0.25">
      <c r="A4" s="72"/>
      <c r="B4" s="72"/>
      <c r="C4" s="72"/>
      <c r="D4" s="72"/>
      <c r="E4" s="72"/>
      <c r="F4" s="72"/>
      <c r="G4" s="72"/>
      <c r="H4" s="72"/>
      <c r="I4" s="72"/>
      <c r="J4" s="72"/>
      <c r="K4" s="72"/>
      <c r="L4" s="72"/>
      <c r="M4" s="72"/>
      <c r="N4" s="72"/>
    </row>
    <row r="6" spans="1:14" x14ac:dyDescent="0.25">
      <c r="A6" s="73" t="s">
        <v>16</v>
      </c>
      <c r="B6" s="73"/>
      <c r="C6" s="73"/>
      <c r="D6" s="73"/>
      <c r="E6" s="48"/>
      <c r="F6" s="48"/>
      <c r="G6" s="74" t="s">
        <v>4</v>
      </c>
      <c r="H6" s="74"/>
      <c r="I6" s="74"/>
      <c r="J6" s="74"/>
      <c r="K6" s="74"/>
      <c r="L6" s="74"/>
      <c r="M6" s="74"/>
      <c r="N6" s="74"/>
    </row>
    <row r="7" spans="1:14" ht="61.5" customHeight="1" x14ac:dyDescent="0.25">
      <c r="A7" s="4" t="s">
        <v>2</v>
      </c>
      <c r="B7" s="4" t="s">
        <v>3</v>
      </c>
      <c r="C7" s="4" t="s">
        <v>11</v>
      </c>
      <c r="D7" s="3" t="s">
        <v>6</v>
      </c>
      <c r="E7" s="3" t="s">
        <v>544</v>
      </c>
      <c r="F7" s="3" t="s">
        <v>545</v>
      </c>
      <c r="G7" s="3" t="s">
        <v>5</v>
      </c>
      <c r="H7" s="3" t="s">
        <v>7</v>
      </c>
      <c r="I7" s="3" t="s">
        <v>8</v>
      </c>
      <c r="J7" s="4" t="s">
        <v>10</v>
      </c>
      <c r="K7" s="3" t="s">
        <v>17</v>
      </c>
      <c r="L7" s="4" t="s">
        <v>14</v>
      </c>
      <c r="M7" s="4" t="s">
        <v>15</v>
      </c>
      <c r="N7" s="4" t="s">
        <v>9</v>
      </c>
    </row>
    <row r="8" spans="1:14" ht="18" customHeight="1" x14ac:dyDescent="0.25">
      <c r="A8" s="2">
        <v>1</v>
      </c>
      <c r="B8" s="2" t="s">
        <v>47</v>
      </c>
      <c r="C8" s="2" t="s">
        <v>46</v>
      </c>
      <c r="D8" s="2"/>
      <c r="E8" s="2"/>
      <c r="F8" s="2" t="s">
        <v>546</v>
      </c>
      <c r="G8" s="2"/>
      <c r="H8" s="2"/>
      <c r="I8" s="2"/>
      <c r="J8" s="2"/>
      <c r="K8" s="7">
        <v>0</v>
      </c>
      <c r="L8" s="2"/>
      <c r="M8" s="7">
        <f t="shared" ref="M8:M14" si="0">SUM(L8*K8)</f>
        <v>0</v>
      </c>
      <c r="N8" s="2"/>
    </row>
    <row r="9" spans="1:14" ht="75" x14ac:dyDescent="0.25">
      <c r="A9" s="2">
        <v>2</v>
      </c>
      <c r="B9" s="2" t="s">
        <v>36</v>
      </c>
      <c r="C9" s="2" t="s">
        <v>45</v>
      </c>
      <c r="D9" s="12" t="s">
        <v>557</v>
      </c>
      <c r="E9" s="12"/>
      <c r="F9" s="12" t="s">
        <v>547</v>
      </c>
      <c r="G9" s="2"/>
      <c r="I9" s="2"/>
      <c r="J9" s="2"/>
      <c r="K9" s="7">
        <v>0</v>
      </c>
      <c r="L9" s="2"/>
      <c r="M9" s="7">
        <f t="shared" si="0"/>
        <v>0</v>
      </c>
      <c r="N9" s="2"/>
    </row>
    <row r="10" spans="1:14" ht="72.75" customHeight="1" x14ac:dyDescent="0.25">
      <c r="A10" s="2">
        <v>3</v>
      </c>
      <c r="B10" s="2" t="s">
        <v>35</v>
      </c>
      <c r="C10" s="2" t="s">
        <v>465</v>
      </c>
      <c r="D10" s="12" t="s">
        <v>548</v>
      </c>
      <c r="E10" s="12"/>
      <c r="F10" s="12" t="s">
        <v>549</v>
      </c>
      <c r="G10" s="2"/>
      <c r="H10" s="2"/>
      <c r="I10" s="2"/>
      <c r="J10" s="2"/>
      <c r="K10" s="7">
        <v>0</v>
      </c>
      <c r="L10" s="2"/>
      <c r="M10" s="7">
        <f t="shared" si="0"/>
        <v>0</v>
      </c>
      <c r="N10" s="2"/>
    </row>
    <row r="11" spans="1:14" ht="18" customHeight="1" x14ac:dyDescent="0.25">
      <c r="A11" s="2">
        <v>4</v>
      </c>
      <c r="B11" s="2" t="s">
        <v>560</v>
      </c>
      <c r="C11" s="2" t="s">
        <v>46</v>
      </c>
      <c r="D11" s="2" t="s">
        <v>550</v>
      </c>
      <c r="E11" s="2"/>
      <c r="F11" s="2" t="s">
        <v>551</v>
      </c>
      <c r="G11" s="2"/>
      <c r="H11" s="2"/>
      <c r="I11" s="2"/>
      <c r="J11" s="2"/>
      <c r="K11" s="7">
        <v>0</v>
      </c>
      <c r="L11" s="2"/>
      <c r="M11" s="7">
        <f t="shared" si="0"/>
        <v>0</v>
      </c>
      <c r="N11" s="2"/>
    </row>
    <row r="12" spans="1:14" ht="75" x14ac:dyDescent="0.25">
      <c r="A12" s="2">
        <v>5</v>
      </c>
      <c r="B12" s="2" t="s">
        <v>47</v>
      </c>
      <c r="C12" s="12" t="s">
        <v>113</v>
      </c>
      <c r="D12" s="12" t="s">
        <v>553</v>
      </c>
      <c r="E12" s="12"/>
      <c r="F12" s="12" t="s">
        <v>552</v>
      </c>
      <c r="G12" s="2"/>
      <c r="H12" s="2"/>
      <c r="I12" s="2"/>
      <c r="J12" s="2"/>
      <c r="K12" s="7">
        <v>0</v>
      </c>
      <c r="L12" s="2"/>
      <c r="M12" s="7">
        <f t="shared" si="0"/>
        <v>0</v>
      </c>
      <c r="N12" s="2"/>
    </row>
    <row r="13" spans="1:14" ht="150" x14ac:dyDescent="0.25">
      <c r="A13" s="28">
        <v>6</v>
      </c>
      <c r="B13" s="31" t="s">
        <v>559</v>
      </c>
      <c r="C13" s="31" t="s">
        <v>208</v>
      </c>
      <c r="D13" s="31" t="s">
        <v>558</v>
      </c>
      <c r="E13" s="31"/>
      <c r="F13" s="31" t="s">
        <v>554</v>
      </c>
      <c r="G13" s="2"/>
      <c r="H13" s="2"/>
      <c r="I13" s="2"/>
      <c r="J13" s="2"/>
      <c r="K13" s="7">
        <v>0</v>
      </c>
      <c r="L13" s="2"/>
      <c r="M13" s="7">
        <f t="shared" si="0"/>
        <v>0</v>
      </c>
      <c r="N13" s="2"/>
    </row>
    <row r="14" spans="1:14" ht="120" x14ac:dyDescent="0.25">
      <c r="A14" s="2">
        <v>7</v>
      </c>
      <c r="B14" s="2" t="s">
        <v>47</v>
      </c>
      <c r="C14" s="2" t="s">
        <v>46</v>
      </c>
      <c r="D14" s="12" t="s">
        <v>556</v>
      </c>
      <c r="E14" s="12"/>
      <c r="F14" s="12" t="s">
        <v>555</v>
      </c>
      <c r="G14" s="2"/>
      <c r="H14" s="2"/>
      <c r="I14" s="2"/>
      <c r="J14" s="2"/>
      <c r="K14" s="7">
        <v>0</v>
      </c>
      <c r="L14" s="2"/>
      <c r="M14" s="7">
        <f t="shared" si="0"/>
        <v>0</v>
      </c>
      <c r="N14" s="2"/>
    </row>
    <row r="15" spans="1:14" x14ac:dyDescent="0.25">
      <c r="A15" s="67" t="s">
        <v>13</v>
      </c>
      <c r="B15" s="68"/>
      <c r="C15" s="68"/>
      <c r="D15" s="68"/>
      <c r="E15" s="68"/>
      <c r="F15" s="68"/>
      <c r="G15" s="68"/>
      <c r="H15" s="69"/>
      <c r="I15" s="66">
        <f>SUM(K8:K14)</f>
        <v>0</v>
      </c>
      <c r="J15" s="66"/>
      <c r="K15" s="66"/>
      <c r="L15" s="6"/>
      <c r="M15" s="6"/>
      <c r="N15" s="5"/>
    </row>
    <row r="16" spans="1:14" x14ac:dyDescent="0.25">
      <c r="A16" s="1"/>
      <c r="B16" s="1"/>
      <c r="C16" s="1"/>
      <c r="D16" s="1"/>
      <c r="E16" s="1"/>
      <c r="F16" s="1"/>
      <c r="G16" s="1"/>
      <c r="H16" s="1"/>
      <c r="I16" s="70">
        <f>I15*0.00838</f>
        <v>0</v>
      </c>
      <c r="J16" s="70"/>
      <c r="K16" s="70"/>
      <c r="L16" s="1"/>
      <c r="M16" s="1"/>
      <c r="N16" s="1"/>
    </row>
    <row r="17" spans="1:14" x14ac:dyDescent="0.25">
      <c r="A17" s="1"/>
      <c r="B17" s="1"/>
      <c r="C17" s="1"/>
      <c r="D17" s="1"/>
      <c r="E17" s="1"/>
      <c r="F17" s="1"/>
      <c r="G17" s="1"/>
      <c r="H17" s="1"/>
      <c r="I17" s="1"/>
      <c r="J17" s="1"/>
      <c r="K17" s="1"/>
      <c r="L17" s="1"/>
      <c r="M17" s="1"/>
      <c r="N17" s="1"/>
    </row>
    <row r="18" spans="1:14" x14ac:dyDescent="0.25">
      <c r="A18" s="1"/>
      <c r="B18" s="1"/>
      <c r="C18" s="1"/>
      <c r="D18" s="1"/>
      <c r="E18" s="1"/>
      <c r="F18" s="1"/>
      <c r="G18" s="1"/>
      <c r="H18" s="1"/>
      <c r="I18" s="1"/>
      <c r="J18" s="1"/>
      <c r="K18" s="1"/>
      <c r="L18" s="1"/>
      <c r="M18" s="1"/>
      <c r="N18" s="1"/>
    </row>
    <row r="19" spans="1:14" x14ac:dyDescent="0.25">
      <c r="A19" s="1"/>
      <c r="B19" s="1"/>
      <c r="C19" s="1"/>
      <c r="D19" s="1"/>
      <c r="E19" s="1"/>
      <c r="F19" s="1"/>
      <c r="G19" s="1"/>
      <c r="H19" s="1"/>
      <c r="I19" s="1"/>
      <c r="J19" s="1"/>
      <c r="K19" s="1"/>
      <c r="L19" s="1"/>
      <c r="M19" s="1"/>
      <c r="N19" s="1"/>
    </row>
    <row r="20" spans="1:14" x14ac:dyDescent="0.25">
      <c r="A20" s="1"/>
      <c r="B20" s="1"/>
      <c r="C20" s="1"/>
      <c r="D20" s="1"/>
      <c r="E20" s="1"/>
      <c r="F20" s="1"/>
      <c r="G20" s="1"/>
      <c r="H20" s="1"/>
      <c r="I20" s="1"/>
      <c r="J20" s="1"/>
      <c r="K20" s="1"/>
      <c r="L20" s="1"/>
      <c r="M20" s="1"/>
      <c r="N20" s="1"/>
    </row>
    <row r="21" spans="1:14" x14ac:dyDescent="0.25">
      <c r="A21" s="1"/>
      <c r="B21" s="1"/>
      <c r="C21" s="1"/>
      <c r="D21" s="1"/>
      <c r="E21" s="1"/>
      <c r="F21" s="1"/>
      <c r="G21" s="1"/>
      <c r="H21" s="1"/>
      <c r="I21" s="1"/>
      <c r="J21" s="1"/>
      <c r="K21" s="1"/>
      <c r="L21" s="1"/>
      <c r="M21" s="1"/>
      <c r="N21" s="1"/>
    </row>
    <row r="22" spans="1:14" x14ac:dyDescent="0.25">
      <c r="A22" s="1"/>
      <c r="B22" s="1"/>
      <c r="C22" s="1"/>
      <c r="D22" s="1"/>
      <c r="E22" s="1"/>
      <c r="F22" s="1"/>
      <c r="G22" s="1"/>
      <c r="H22" s="1"/>
      <c r="I22" s="1"/>
      <c r="J22" s="1"/>
      <c r="K22" s="1"/>
      <c r="L22" s="1"/>
      <c r="M22" s="1"/>
      <c r="N22" s="1"/>
    </row>
    <row r="23" spans="1:14" x14ac:dyDescent="0.25">
      <c r="A23" s="1"/>
      <c r="B23" s="1"/>
      <c r="C23" s="1"/>
      <c r="D23" s="1"/>
      <c r="E23" s="1"/>
      <c r="F23" s="1"/>
      <c r="G23" s="1"/>
      <c r="H23" s="1"/>
      <c r="I23" s="1"/>
      <c r="J23" s="1"/>
      <c r="K23" s="1"/>
      <c r="L23" s="1"/>
      <c r="M23" s="1"/>
      <c r="N23" s="1"/>
    </row>
    <row r="24" spans="1:14" x14ac:dyDescent="0.25">
      <c r="A24" s="1"/>
      <c r="B24" s="1"/>
      <c r="C24" s="1"/>
      <c r="D24" s="1"/>
      <c r="E24" s="1"/>
      <c r="F24" s="1"/>
      <c r="G24" s="1"/>
      <c r="H24" s="1"/>
      <c r="I24" s="1"/>
      <c r="J24" s="1"/>
      <c r="K24" s="1"/>
      <c r="L24" s="1"/>
      <c r="M24" s="1"/>
      <c r="N24" s="1"/>
    </row>
    <row r="25" spans="1:14" x14ac:dyDescent="0.25">
      <c r="A25" s="1"/>
      <c r="B25" s="1"/>
      <c r="C25" s="1"/>
      <c r="D25" s="1"/>
      <c r="E25" s="1"/>
      <c r="F25" s="1"/>
      <c r="G25" s="1"/>
      <c r="H25" s="1"/>
      <c r="I25" s="1"/>
      <c r="J25" s="1"/>
      <c r="K25" s="1"/>
      <c r="L25" s="1"/>
      <c r="M25" s="1"/>
      <c r="N25" s="1"/>
    </row>
    <row r="26" spans="1:14" x14ac:dyDescent="0.25">
      <c r="A26" s="1"/>
      <c r="B26" s="1"/>
      <c r="C26" s="1"/>
      <c r="D26" s="1"/>
      <c r="E26" s="1"/>
      <c r="F26" s="1"/>
      <c r="G26" s="1"/>
      <c r="H26" s="1"/>
      <c r="I26" s="1"/>
      <c r="J26" s="1"/>
      <c r="K26" s="1"/>
      <c r="L26" s="1"/>
      <c r="M26" s="1"/>
      <c r="N26" s="1"/>
    </row>
    <row r="27" spans="1:14" x14ac:dyDescent="0.25">
      <c r="A27" s="1"/>
      <c r="B27" s="1"/>
      <c r="C27" s="1"/>
      <c r="D27" s="1"/>
      <c r="E27" s="1"/>
      <c r="F27" s="1"/>
      <c r="G27" s="1"/>
      <c r="H27" s="1"/>
      <c r="I27" s="1"/>
      <c r="J27" s="1"/>
      <c r="K27" s="1"/>
      <c r="L27" s="1"/>
      <c r="M27" s="1"/>
      <c r="N27" s="1"/>
    </row>
    <row r="28" spans="1:14" x14ac:dyDescent="0.25">
      <c r="A28" s="1"/>
      <c r="B28" s="1"/>
      <c r="C28" s="1"/>
      <c r="D28" s="1"/>
      <c r="E28" s="1"/>
      <c r="F28" s="1"/>
      <c r="G28" s="1"/>
      <c r="H28" s="1"/>
      <c r="I28" s="1"/>
      <c r="J28" s="1"/>
      <c r="K28" s="1"/>
      <c r="L28" s="1"/>
      <c r="M28" s="1"/>
      <c r="N28" s="1"/>
    </row>
    <row r="29" spans="1:14" x14ac:dyDescent="0.25">
      <c r="A29" s="1"/>
      <c r="B29" s="1"/>
      <c r="C29" s="1"/>
      <c r="D29" s="1"/>
      <c r="E29" s="1"/>
      <c r="F29" s="1"/>
      <c r="G29" s="1"/>
      <c r="H29" s="1"/>
      <c r="I29" s="1"/>
      <c r="J29" s="1"/>
      <c r="K29" s="1"/>
      <c r="L29" s="1"/>
      <c r="M29" s="1"/>
      <c r="N29" s="1"/>
    </row>
    <row r="30" spans="1:14" x14ac:dyDescent="0.25">
      <c r="A30" s="1"/>
      <c r="B30" s="1"/>
      <c r="C30" s="1"/>
      <c r="D30" s="1"/>
      <c r="E30" s="1"/>
      <c r="F30" s="1"/>
      <c r="G30" s="1"/>
      <c r="H30" s="1"/>
      <c r="I30" s="1"/>
      <c r="J30" s="1"/>
      <c r="K30" s="1"/>
      <c r="L30" s="1"/>
      <c r="M30" s="1"/>
      <c r="N30" s="1"/>
    </row>
    <row r="31" spans="1:14" x14ac:dyDescent="0.25">
      <c r="A31" s="1"/>
    </row>
    <row r="32" spans="1:14" x14ac:dyDescent="0.25">
      <c r="A32" s="1"/>
    </row>
    <row r="33" spans="1:1" x14ac:dyDescent="0.25">
      <c r="A33" s="1"/>
    </row>
    <row r="34" spans="1:1" x14ac:dyDescent="0.25">
      <c r="A34" s="1"/>
    </row>
    <row r="35" spans="1:1" x14ac:dyDescent="0.25">
      <c r="A35" s="1"/>
    </row>
    <row r="36" spans="1:1" x14ac:dyDescent="0.25">
      <c r="A36" s="1"/>
    </row>
    <row r="37" spans="1:1" x14ac:dyDescent="0.25">
      <c r="A37" s="1"/>
    </row>
    <row r="38" spans="1:1" x14ac:dyDescent="0.25">
      <c r="A38" s="1"/>
    </row>
    <row r="39" spans="1:1" x14ac:dyDescent="0.25">
      <c r="A39" s="1"/>
    </row>
    <row r="40" spans="1:1" x14ac:dyDescent="0.25">
      <c r="A40" s="1"/>
    </row>
    <row r="41" spans="1:1" x14ac:dyDescent="0.25">
      <c r="A41" s="1"/>
    </row>
    <row r="42" spans="1:1" x14ac:dyDescent="0.25">
      <c r="A42" s="1"/>
    </row>
    <row r="43" spans="1:1" x14ac:dyDescent="0.25">
      <c r="A43" s="1"/>
    </row>
    <row r="44" spans="1:1" x14ac:dyDescent="0.25">
      <c r="A44" s="1"/>
    </row>
    <row r="45" spans="1:1" x14ac:dyDescent="0.25">
      <c r="A45" s="1"/>
    </row>
    <row r="46" spans="1:1" x14ac:dyDescent="0.25">
      <c r="A46" s="1"/>
    </row>
  </sheetData>
  <dataConsolidate link="1"/>
  <mergeCells count="7">
    <mergeCell ref="I15:K15"/>
    <mergeCell ref="A15:H15"/>
    <mergeCell ref="I16:K16"/>
    <mergeCell ref="A1:N2"/>
    <mergeCell ref="A3:N4"/>
    <mergeCell ref="A6:D6"/>
    <mergeCell ref="G6:N6"/>
  </mergeCells>
  <pageMargins left="0.25" right="0.25" top="0.75" bottom="0.75" header="0.3" footer="0.3"/>
  <pageSetup paperSize="9" scale="3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D15"/>
  <sheetViews>
    <sheetView showGridLines="0" tabSelected="1" zoomScale="130" zoomScaleNormal="130" workbookViewId="0">
      <selection activeCell="B12" sqref="B12"/>
    </sheetView>
  </sheetViews>
  <sheetFormatPr baseColWidth="10" defaultRowHeight="15" x14ac:dyDescent="0.25"/>
  <cols>
    <col min="1" max="1" width="26" customWidth="1"/>
    <col min="2" max="2" width="24.42578125" customWidth="1"/>
    <col min="3" max="4" width="27.42578125" customWidth="1"/>
  </cols>
  <sheetData>
    <row r="1" spans="1:4" ht="26.25" customHeight="1" x14ac:dyDescent="0.25">
      <c r="A1" s="75" t="s">
        <v>610</v>
      </c>
      <c r="B1" s="75"/>
      <c r="C1" s="75"/>
      <c r="D1" s="75"/>
    </row>
    <row r="2" spans="1:4" ht="35.25" customHeight="1" x14ac:dyDescent="0.25">
      <c r="A2" s="75"/>
      <c r="B2" s="75"/>
      <c r="C2" s="75"/>
      <c r="D2" s="75"/>
    </row>
    <row r="3" spans="1:4" ht="15" customHeight="1" x14ac:dyDescent="0.25">
      <c r="A3" s="72" t="s">
        <v>603</v>
      </c>
      <c r="B3" s="72"/>
      <c r="C3" s="72"/>
      <c r="D3" s="72"/>
    </row>
    <row r="4" spans="1:4" ht="15" customHeight="1" x14ac:dyDescent="0.25">
      <c r="A4" s="72"/>
      <c r="B4" s="72"/>
      <c r="C4" s="72"/>
      <c r="D4" s="72"/>
    </row>
    <row r="5" spans="1:4" ht="99.75" customHeight="1" x14ac:dyDescent="0.25">
      <c r="A5" s="81" t="s">
        <v>607</v>
      </c>
      <c r="B5" s="81"/>
      <c r="C5" s="81"/>
      <c r="D5" s="81"/>
    </row>
    <row r="6" spans="1:4" ht="27.75" customHeight="1" x14ac:dyDescent="0.25">
      <c r="A6" s="79" t="s">
        <v>16</v>
      </c>
      <c r="B6" s="80"/>
      <c r="C6" s="80"/>
      <c r="D6" s="80"/>
    </row>
    <row r="7" spans="1:4" ht="24" customHeight="1" thickBot="1" x14ac:dyDescent="0.3">
      <c r="A7" s="52" t="s">
        <v>604</v>
      </c>
      <c r="B7" s="52" t="s">
        <v>3</v>
      </c>
      <c r="C7" s="52" t="s">
        <v>600</v>
      </c>
      <c r="D7" s="52" t="s">
        <v>601</v>
      </c>
    </row>
    <row r="8" spans="1:4" ht="23.1" customHeight="1" x14ac:dyDescent="0.25">
      <c r="A8" s="76" t="s">
        <v>597</v>
      </c>
      <c r="B8" s="53" t="s">
        <v>605</v>
      </c>
      <c r="C8" s="54">
        <v>0</v>
      </c>
      <c r="D8" s="55">
        <v>0</v>
      </c>
    </row>
    <row r="9" spans="1:4" ht="23.1" customHeight="1" thickBot="1" x14ac:dyDescent="0.3">
      <c r="A9" s="77"/>
      <c r="B9" s="56" t="s">
        <v>606</v>
      </c>
      <c r="C9" s="57">
        <v>0</v>
      </c>
      <c r="D9" s="58">
        <v>0</v>
      </c>
    </row>
    <row r="10" spans="1:4" ht="23.1" customHeight="1" x14ac:dyDescent="0.25">
      <c r="A10" s="76" t="s">
        <v>596</v>
      </c>
      <c r="B10" s="53" t="s">
        <v>605</v>
      </c>
      <c r="C10" s="54">
        <f>6+46</f>
        <v>52</v>
      </c>
      <c r="D10" s="55">
        <f>13*52</f>
        <v>676</v>
      </c>
    </row>
    <row r="11" spans="1:4" ht="23.1" customHeight="1" thickBot="1" x14ac:dyDescent="0.3">
      <c r="A11" s="78"/>
      <c r="B11" s="56" t="s">
        <v>606</v>
      </c>
      <c r="C11" s="57">
        <v>10</v>
      </c>
      <c r="D11" s="58">
        <f>50*10</f>
        <v>500</v>
      </c>
    </row>
    <row r="12" spans="1:4" ht="23.1" customHeight="1" x14ac:dyDescent="0.25">
      <c r="A12" s="76" t="s">
        <v>598</v>
      </c>
      <c r="B12" s="53" t="s">
        <v>605</v>
      </c>
      <c r="C12" s="54">
        <v>0</v>
      </c>
      <c r="D12" s="55">
        <v>0</v>
      </c>
    </row>
    <row r="13" spans="1:4" ht="23.1" customHeight="1" thickBot="1" x14ac:dyDescent="0.3">
      <c r="A13" s="77"/>
      <c r="B13" s="56" t="s">
        <v>606</v>
      </c>
      <c r="C13" s="57">
        <v>0</v>
      </c>
      <c r="D13" s="58">
        <v>0</v>
      </c>
    </row>
    <row r="14" spans="1:4" ht="23.1" customHeight="1" thickBot="1" x14ac:dyDescent="0.3">
      <c r="A14" s="62" t="s">
        <v>599</v>
      </c>
      <c r="B14" s="63" t="s">
        <v>608</v>
      </c>
      <c r="C14" s="64">
        <v>19</v>
      </c>
      <c r="D14" s="65" t="s">
        <v>602</v>
      </c>
    </row>
    <row r="15" spans="1:4" ht="23.1" customHeight="1" thickBot="1" x14ac:dyDescent="0.3">
      <c r="A15" s="59" t="s">
        <v>599</v>
      </c>
      <c r="B15" s="60" t="s">
        <v>609</v>
      </c>
      <c r="C15" s="61">
        <v>10</v>
      </c>
      <c r="D15" s="65" t="s">
        <v>602</v>
      </c>
    </row>
  </sheetData>
  <mergeCells count="7">
    <mergeCell ref="A1:D2"/>
    <mergeCell ref="A3:D4"/>
    <mergeCell ref="A12:A13"/>
    <mergeCell ref="A8:A9"/>
    <mergeCell ref="A10:A11"/>
    <mergeCell ref="A6:D6"/>
    <mergeCell ref="A5:D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N119"/>
  <sheetViews>
    <sheetView showGridLines="0" topLeftCell="A61" zoomScale="60" zoomScaleNormal="60" workbookViewId="0">
      <selection activeCell="E102" sqref="E102"/>
    </sheetView>
  </sheetViews>
  <sheetFormatPr baseColWidth="10" defaultRowHeight="15" x14ac:dyDescent="0.25"/>
  <cols>
    <col min="1" max="1" width="5.7109375" customWidth="1"/>
    <col min="2" max="2" width="61.42578125" customWidth="1"/>
    <col min="3" max="3" width="42.28515625" customWidth="1"/>
    <col min="4" max="4" width="24.42578125" bestFit="1" customWidth="1"/>
    <col min="5" max="5" width="89.7109375" bestFit="1" customWidth="1"/>
    <col min="6" max="6" width="35.42578125" customWidth="1"/>
    <col min="7" max="8" width="16.42578125" customWidth="1"/>
    <col min="9" max="9" width="20.42578125" customWidth="1"/>
    <col min="10" max="10" width="5.85546875" customWidth="1"/>
    <col min="11" max="11" width="15" customWidth="1"/>
    <col min="12" max="12" width="17" customWidth="1"/>
    <col min="13" max="13" width="16.7109375" customWidth="1"/>
    <col min="14" max="14" width="34.85546875" customWidth="1"/>
  </cols>
  <sheetData>
    <row r="1" spans="1:14" ht="21" customHeight="1" x14ac:dyDescent="0.25">
      <c r="A1" s="71" t="s">
        <v>0</v>
      </c>
      <c r="B1" s="71"/>
      <c r="C1" s="71"/>
      <c r="D1" s="71"/>
      <c r="E1" s="71"/>
      <c r="F1" s="71"/>
      <c r="G1" s="71"/>
      <c r="H1" s="71"/>
      <c r="I1" s="71"/>
      <c r="J1" s="71"/>
      <c r="K1" s="71"/>
      <c r="L1" s="71"/>
      <c r="M1" s="71"/>
      <c r="N1" s="71"/>
    </row>
    <row r="2" spans="1:14" ht="21" customHeight="1" x14ac:dyDescent="0.25">
      <c r="A2" s="71"/>
      <c r="B2" s="71"/>
      <c r="C2" s="71"/>
      <c r="D2" s="71"/>
      <c r="E2" s="71"/>
      <c r="F2" s="71"/>
      <c r="G2" s="71"/>
      <c r="H2" s="71"/>
      <c r="I2" s="71"/>
      <c r="J2" s="71"/>
      <c r="K2" s="71"/>
      <c r="L2" s="71"/>
      <c r="M2" s="71"/>
      <c r="N2" s="71"/>
    </row>
    <row r="3" spans="1:14" x14ac:dyDescent="0.25">
      <c r="A3" s="72" t="s">
        <v>22</v>
      </c>
      <c r="B3" s="72"/>
      <c r="C3" s="72"/>
      <c r="D3" s="72"/>
      <c r="E3" s="72"/>
      <c r="F3" s="72"/>
      <c r="G3" s="72"/>
      <c r="H3" s="72"/>
      <c r="I3" s="72"/>
      <c r="J3" s="72"/>
      <c r="K3" s="72"/>
      <c r="L3" s="72"/>
      <c r="M3" s="72"/>
      <c r="N3" s="72"/>
    </row>
    <row r="4" spans="1:14" x14ac:dyDescent="0.25">
      <c r="A4" s="72"/>
      <c r="B4" s="72"/>
      <c r="C4" s="72"/>
      <c r="D4" s="72"/>
      <c r="E4" s="72"/>
      <c r="F4" s="72"/>
      <c r="G4" s="72"/>
      <c r="H4" s="72"/>
      <c r="I4" s="72"/>
      <c r="J4" s="72"/>
      <c r="K4" s="72"/>
      <c r="L4" s="72"/>
      <c r="M4" s="72"/>
      <c r="N4" s="72"/>
    </row>
    <row r="6" spans="1:14" x14ac:dyDescent="0.25">
      <c r="A6" s="73" t="s">
        <v>16</v>
      </c>
      <c r="B6" s="73"/>
      <c r="C6" s="73"/>
      <c r="D6" s="73"/>
      <c r="E6" s="73"/>
      <c r="F6" s="49"/>
      <c r="G6" s="74" t="s">
        <v>4</v>
      </c>
      <c r="H6" s="74"/>
      <c r="I6" s="74"/>
      <c r="J6" s="74"/>
      <c r="K6" s="74"/>
      <c r="L6" s="74"/>
      <c r="M6" s="74"/>
      <c r="N6" s="74"/>
    </row>
    <row r="7" spans="1:14" ht="61.5" customHeight="1" x14ac:dyDescent="0.25">
      <c r="A7" s="4" t="s">
        <v>2</v>
      </c>
      <c r="B7" s="4" t="s">
        <v>3</v>
      </c>
      <c r="C7" s="4" t="s">
        <v>11</v>
      </c>
      <c r="D7" s="4" t="s">
        <v>59</v>
      </c>
      <c r="E7" s="3" t="s">
        <v>6</v>
      </c>
      <c r="F7" s="3" t="s">
        <v>561</v>
      </c>
      <c r="G7" s="3" t="s">
        <v>5</v>
      </c>
      <c r="H7" s="3" t="s">
        <v>7</v>
      </c>
      <c r="I7" s="3" t="s">
        <v>8</v>
      </c>
      <c r="J7" s="4" t="s">
        <v>10</v>
      </c>
      <c r="K7" s="3" t="s">
        <v>17</v>
      </c>
      <c r="L7" s="4" t="s">
        <v>14</v>
      </c>
      <c r="M7" s="4" t="s">
        <v>15</v>
      </c>
      <c r="N7" s="4" t="s">
        <v>9</v>
      </c>
    </row>
    <row r="8" spans="1:14" ht="15.75" x14ac:dyDescent="0.25">
      <c r="A8" s="2">
        <v>1</v>
      </c>
      <c r="B8" s="37" t="s">
        <v>61</v>
      </c>
      <c r="C8" s="20" t="s">
        <v>179</v>
      </c>
      <c r="D8" s="20" t="s">
        <v>357</v>
      </c>
      <c r="E8" s="20" t="s">
        <v>562</v>
      </c>
      <c r="F8" s="20"/>
      <c r="G8" s="2"/>
      <c r="H8" s="2"/>
      <c r="I8" s="2"/>
      <c r="J8" s="2"/>
      <c r="K8" s="7">
        <v>0</v>
      </c>
      <c r="L8" s="2"/>
      <c r="M8" s="7">
        <f>SUM(L8*K8)</f>
        <v>0</v>
      </c>
      <c r="N8" s="2"/>
    </row>
    <row r="9" spans="1:14" ht="35.25" customHeight="1" x14ac:dyDescent="0.25">
      <c r="A9" s="2">
        <v>2</v>
      </c>
      <c r="B9" s="37" t="s">
        <v>63</v>
      </c>
      <c r="C9" s="20" t="s">
        <v>358</v>
      </c>
      <c r="D9" s="20" t="s">
        <v>41</v>
      </c>
      <c r="E9" s="20" t="s">
        <v>565</v>
      </c>
      <c r="F9" s="20"/>
      <c r="G9" s="2"/>
      <c r="H9" s="2"/>
      <c r="I9" s="2"/>
      <c r="J9" s="2"/>
      <c r="K9" s="7">
        <v>0</v>
      </c>
      <c r="L9" s="2"/>
      <c r="M9" s="7">
        <f t="shared" ref="M9:M30" si="0">SUM(L9*K9)</f>
        <v>0</v>
      </c>
      <c r="N9" s="2"/>
    </row>
    <row r="10" spans="1:14" ht="30" x14ac:dyDescent="0.25">
      <c r="A10" s="2">
        <v>3</v>
      </c>
      <c r="B10" s="38" t="s">
        <v>64</v>
      </c>
      <c r="C10" s="20" t="s">
        <v>360</v>
      </c>
      <c r="D10" s="9" t="s">
        <v>39</v>
      </c>
      <c r="E10" s="20" t="s">
        <v>359</v>
      </c>
      <c r="F10" s="20"/>
      <c r="G10" s="2"/>
      <c r="H10" s="2"/>
      <c r="I10" s="2"/>
      <c r="J10" s="2"/>
      <c r="K10" s="7">
        <v>0</v>
      </c>
      <c r="L10" s="2"/>
      <c r="M10" s="7">
        <f t="shared" si="0"/>
        <v>0</v>
      </c>
      <c r="N10" s="2"/>
    </row>
    <row r="11" spans="1:14" ht="18" customHeight="1" x14ac:dyDescent="0.25">
      <c r="A11" s="2">
        <v>4</v>
      </c>
      <c r="B11" s="38" t="s">
        <v>65</v>
      </c>
      <c r="C11" s="9" t="s">
        <v>66</v>
      </c>
      <c r="D11" s="9"/>
      <c r="E11" s="9"/>
      <c r="F11" s="9"/>
      <c r="G11" s="2"/>
      <c r="H11" s="2"/>
      <c r="I11" s="2"/>
      <c r="J11" s="2"/>
      <c r="K11" s="7">
        <v>0</v>
      </c>
      <c r="L11" s="2"/>
      <c r="M11" s="7">
        <f t="shared" si="0"/>
        <v>0</v>
      </c>
      <c r="N11" s="2"/>
    </row>
    <row r="12" spans="1:14" ht="18" customHeight="1" x14ac:dyDescent="0.25">
      <c r="A12" s="2">
        <v>5</v>
      </c>
      <c r="B12" s="38" t="s">
        <v>67</v>
      </c>
      <c r="C12" s="9"/>
      <c r="D12" s="2" t="s">
        <v>154</v>
      </c>
      <c r="E12" s="9"/>
      <c r="F12" s="9"/>
      <c r="G12" s="2"/>
      <c r="H12" s="2"/>
      <c r="I12" s="2"/>
      <c r="J12" s="2"/>
      <c r="K12" s="7">
        <v>0</v>
      </c>
      <c r="L12" s="2"/>
      <c r="M12" s="7">
        <f t="shared" si="0"/>
        <v>0</v>
      </c>
      <c r="N12" s="2"/>
    </row>
    <row r="13" spans="1:14" ht="18" customHeight="1" x14ac:dyDescent="0.25">
      <c r="A13" s="2">
        <v>6</v>
      </c>
      <c r="B13" s="39" t="s">
        <v>68</v>
      </c>
      <c r="C13" s="9" t="s">
        <v>69</v>
      </c>
      <c r="D13" s="9" t="s">
        <v>39</v>
      </c>
      <c r="E13" s="9" t="s">
        <v>564</v>
      </c>
      <c r="F13" s="9" t="s">
        <v>563</v>
      </c>
      <c r="G13" s="2"/>
      <c r="H13" s="2"/>
      <c r="I13" s="2"/>
      <c r="J13" s="2"/>
      <c r="K13" s="7">
        <v>0</v>
      </c>
      <c r="L13" s="2"/>
      <c r="M13" s="7">
        <f t="shared" si="0"/>
        <v>0</v>
      </c>
      <c r="N13" s="2"/>
    </row>
    <row r="14" spans="1:14" ht="29.25" customHeight="1" x14ac:dyDescent="0.25">
      <c r="A14" s="2">
        <v>7</v>
      </c>
      <c r="B14" s="40" t="s">
        <v>70</v>
      </c>
      <c r="C14" s="9" t="s">
        <v>71</v>
      </c>
      <c r="D14" s="9"/>
      <c r="E14" s="9"/>
      <c r="F14" s="9"/>
      <c r="G14" s="2"/>
      <c r="H14" s="2"/>
      <c r="I14" s="2"/>
      <c r="J14" s="2"/>
      <c r="K14" s="7">
        <v>0</v>
      </c>
      <c r="L14" s="2"/>
      <c r="M14" s="7">
        <f t="shared" si="0"/>
        <v>0</v>
      </c>
      <c r="N14" s="2"/>
    </row>
    <row r="15" spans="1:14" ht="60" x14ac:dyDescent="0.25">
      <c r="A15" s="2">
        <v>8</v>
      </c>
      <c r="B15" s="41" t="s">
        <v>72</v>
      </c>
      <c r="C15" s="9" t="s">
        <v>73</v>
      </c>
      <c r="D15" s="9"/>
      <c r="E15" s="20" t="s">
        <v>361</v>
      </c>
      <c r="F15" s="20"/>
      <c r="G15" s="2"/>
      <c r="H15" s="2"/>
      <c r="I15" s="2"/>
      <c r="J15" s="2"/>
      <c r="K15" s="7">
        <v>0</v>
      </c>
      <c r="L15" s="2"/>
      <c r="M15" s="7">
        <f t="shared" si="0"/>
        <v>0</v>
      </c>
      <c r="N15" s="2"/>
    </row>
    <row r="16" spans="1:14" ht="30" x14ac:dyDescent="0.25">
      <c r="A16" s="2">
        <v>9</v>
      </c>
      <c r="B16" s="38" t="s">
        <v>114</v>
      </c>
      <c r="C16" s="2"/>
      <c r="D16" s="2" t="s">
        <v>125</v>
      </c>
      <c r="E16" s="12" t="s">
        <v>362</v>
      </c>
      <c r="F16" s="12"/>
      <c r="G16" s="2"/>
      <c r="H16" s="2"/>
      <c r="I16" s="2"/>
      <c r="J16" s="2"/>
      <c r="K16" s="7">
        <v>0</v>
      </c>
      <c r="L16" s="2"/>
      <c r="M16" s="7">
        <f t="shared" si="0"/>
        <v>0</v>
      </c>
      <c r="N16" s="2"/>
    </row>
    <row r="17" spans="1:14" ht="18" customHeight="1" x14ac:dyDescent="0.25">
      <c r="A17" s="2">
        <v>10</v>
      </c>
      <c r="B17" s="38" t="s">
        <v>467</v>
      </c>
      <c r="C17" s="2"/>
      <c r="D17" s="2" t="s">
        <v>125</v>
      </c>
      <c r="E17" s="2" t="s">
        <v>466</v>
      </c>
      <c r="F17" s="2"/>
      <c r="G17" s="2"/>
      <c r="H17" s="2"/>
      <c r="I17" s="2"/>
      <c r="J17" s="2"/>
      <c r="K17" s="7">
        <v>0</v>
      </c>
      <c r="L17" s="2"/>
      <c r="M17" s="7">
        <f t="shared" si="0"/>
        <v>0</v>
      </c>
      <c r="N17" s="2"/>
    </row>
    <row r="18" spans="1:14" ht="18" customHeight="1" x14ac:dyDescent="0.25">
      <c r="A18" s="2">
        <v>11</v>
      </c>
      <c r="B18" s="38" t="s">
        <v>123</v>
      </c>
      <c r="C18" s="9" t="s">
        <v>124</v>
      </c>
      <c r="D18" s="9" t="s">
        <v>41</v>
      </c>
      <c r="E18" s="2" t="s">
        <v>126</v>
      </c>
      <c r="F18" s="2"/>
      <c r="G18" s="2"/>
      <c r="H18" s="2"/>
      <c r="I18" s="2"/>
      <c r="J18" s="2"/>
      <c r="K18" s="7">
        <v>0</v>
      </c>
      <c r="L18" s="2"/>
      <c r="M18" s="7">
        <f t="shared" si="0"/>
        <v>0</v>
      </c>
      <c r="N18" s="2"/>
    </row>
    <row r="19" spans="1:14" ht="18" customHeight="1" x14ac:dyDescent="0.25">
      <c r="A19" s="2">
        <v>12</v>
      </c>
      <c r="B19" s="38" t="s">
        <v>40</v>
      </c>
      <c r="C19" s="2"/>
      <c r="D19" s="2" t="s">
        <v>125</v>
      </c>
      <c r="E19" s="2" t="s">
        <v>127</v>
      </c>
      <c r="F19" s="2"/>
      <c r="G19" s="2"/>
      <c r="H19" s="2"/>
      <c r="I19" s="2"/>
      <c r="J19" s="2"/>
      <c r="K19" s="7">
        <v>0</v>
      </c>
      <c r="L19" s="2"/>
      <c r="M19" s="7">
        <f t="shared" si="0"/>
        <v>0</v>
      </c>
      <c r="N19" s="2"/>
    </row>
    <row r="20" spans="1:14" ht="18" customHeight="1" x14ac:dyDescent="0.25">
      <c r="A20" s="2">
        <v>13</v>
      </c>
      <c r="B20" s="39" t="s">
        <v>153</v>
      </c>
      <c r="C20" s="12"/>
      <c r="D20" s="2" t="s">
        <v>154</v>
      </c>
      <c r="E20" s="2" t="s">
        <v>156</v>
      </c>
      <c r="F20" s="2"/>
      <c r="G20" s="2"/>
      <c r="H20" s="2"/>
      <c r="I20" s="2"/>
      <c r="J20" s="2"/>
      <c r="K20" s="7">
        <v>0</v>
      </c>
      <c r="L20" s="2"/>
      <c r="M20" s="7">
        <f t="shared" si="0"/>
        <v>0</v>
      </c>
      <c r="N20" s="2"/>
    </row>
    <row r="21" spans="1:14" ht="18" customHeight="1" x14ac:dyDescent="0.25">
      <c r="A21" s="2">
        <v>14</v>
      </c>
      <c r="B21" s="39" t="s">
        <v>155</v>
      </c>
      <c r="C21" s="12"/>
      <c r="D21" s="2" t="s">
        <v>154</v>
      </c>
      <c r="E21" s="2" t="s">
        <v>156</v>
      </c>
      <c r="F21" s="2"/>
      <c r="G21" s="2"/>
      <c r="H21" s="2"/>
      <c r="I21" s="2"/>
      <c r="J21" s="2"/>
      <c r="K21" s="7">
        <v>0</v>
      </c>
      <c r="L21" s="2"/>
      <c r="M21" s="7">
        <f t="shared" si="0"/>
        <v>0</v>
      </c>
      <c r="N21" s="2"/>
    </row>
    <row r="22" spans="1:14" ht="18" customHeight="1" x14ac:dyDescent="0.25">
      <c r="A22" s="2">
        <v>15</v>
      </c>
      <c r="B22" s="39" t="s">
        <v>373</v>
      </c>
      <c r="C22" s="12"/>
      <c r="D22" s="2" t="s">
        <v>154</v>
      </c>
      <c r="E22" s="2" t="s">
        <v>120</v>
      </c>
      <c r="F22" s="2"/>
      <c r="G22" s="2"/>
      <c r="H22" s="2"/>
      <c r="I22" s="2"/>
      <c r="J22" s="2"/>
      <c r="K22" s="7">
        <v>0</v>
      </c>
      <c r="L22" s="2"/>
      <c r="M22" s="7">
        <f t="shared" si="0"/>
        <v>0</v>
      </c>
      <c r="N22" s="2"/>
    </row>
    <row r="23" spans="1:14" ht="30" x14ac:dyDescent="0.25">
      <c r="A23" s="2">
        <v>16</v>
      </c>
      <c r="B23" s="38" t="s">
        <v>372</v>
      </c>
      <c r="C23" s="2" t="s">
        <v>178</v>
      </c>
      <c r="D23" s="20" t="s">
        <v>39</v>
      </c>
      <c r="E23" s="12" t="s">
        <v>439</v>
      </c>
      <c r="F23" s="12"/>
      <c r="G23" s="2"/>
      <c r="H23" s="2"/>
      <c r="I23" s="2"/>
      <c r="J23" s="2"/>
      <c r="K23" s="7">
        <v>0</v>
      </c>
      <c r="L23" s="2"/>
      <c r="M23" s="7">
        <f t="shared" si="0"/>
        <v>0</v>
      </c>
      <c r="N23" s="2"/>
    </row>
    <row r="24" spans="1:14" s="46" customFormat="1" ht="18" customHeight="1" x14ac:dyDescent="0.25">
      <c r="A24" s="2">
        <v>17</v>
      </c>
      <c r="B24" s="42" t="s">
        <v>180</v>
      </c>
      <c r="C24" s="9"/>
      <c r="D24" s="20" t="s">
        <v>39</v>
      </c>
      <c r="E24" s="9" t="s">
        <v>453</v>
      </c>
      <c r="F24" s="9"/>
      <c r="G24" s="9"/>
      <c r="H24" s="9"/>
      <c r="I24" s="9"/>
      <c r="J24" s="9"/>
      <c r="K24" s="45">
        <v>0</v>
      </c>
      <c r="L24" s="9"/>
      <c r="M24" s="45">
        <f t="shared" si="0"/>
        <v>0</v>
      </c>
      <c r="N24" s="9"/>
    </row>
    <row r="25" spans="1:14" ht="93.75" customHeight="1" x14ac:dyDescent="0.25">
      <c r="A25" s="2">
        <v>18</v>
      </c>
      <c r="B25" s="43" t="s">
        <v>209</v>
      </c>
      <c r="C25" s="24" t="s">
        <v>211</v>
      </c>
      <c r="D25" s="23" t="s">
        <v>39</v>
      </c>
      <c r="E25" s="24" t="s">
        <v>216</v>
      </c>
      <c r="F25" s="24"/>
      <c r="G25" s="2"/>
      <c r="H25" s="2"/>
      <c r="I25" s="2"/>
      <c r="J25" s="2"/>
      <c r="K25" s="7">
        <v>0</v>
      </c>
      <c r="L25" s="2"/>
      <c r="M25" s="7">
        <f t="shared" si="0"/>
        <v>0</v>
      </c>
      <c r="N25" s="2"/>
    </row>
    <row r="26" spans="1:14" ht="35.25" customHeight="1" x14ac:dyDescent="0.25">
      <c r="A26" s="2">
        <v>19</v>
      </c>
      <c r="B26" s="44" t="s">
        <v>210</v>
      </c>
      <c r="C26" s="24" t="s">
        <v>212</v>
      </c>
      <c r="D26" s="23" t="s">
        <v>213</v>
      </c>
      <c r="E26" s="24" t="s">
        <v>217</v>
      </c>
      <c r="F26" s="24"/>
      <c r="G26" s="2"/>
      <c r="H26" s="2"/>
      <c r="I26" s="2"/>
      <c r="J26" s="2"/>
      <c r="K26" s="7">
        <v>0</v>
      </c>
      <c r="L26" s="2"/>
      <c r="M26" s="7">
        <f t="shared" si="0"/>
        <v>0</v>
      </c>
      <c r="N26" s="2"/>
    </row>
    <row r="27" spans="1:14" ht="28.5" x14ac:dyDescent="0.25">
      <c r="A27" s="2">
        <v>20</v>
      </c>
      <c r="B27" s="44" t="s">
        <v>578</v>
      </c>
      <c r="C27" s="24" t="s">
        <v>214</v>
      </c>
      <c r="D27" s="23" t="s">
        <v>39</v>
      </c>
      <c r="E27" s="24" t="s">
        <v>218</v>
      </c>
      <c r="F27" s="24"/>
      <c r="G27" s="2"/>
      <c r="H27" s="2"/>
      <c r="I27" s="2"/>
      <c r="J27" s="2"/>
      <c r="K27" s="7">
        <v>0</v>
      </c>
      <c r="L27" s="2"/>
      <c r="M27" s="7">
        <f t="shared" si="0"/>
        <v>0</v>
      </c>
      <c r="N27" s="2"/>
    </row>
    <row r="28" spans="1:14" ht="57" x14ac:dyDescent="0.25">
      <c r="A28" s="2">
        <v>21</v>
      </c>
      <c r="B28" s="44" t="s">
        <v>579</v>
      </c>
      <c r="C28" s="24" t="s">
        <v>215</v>
      </c>
      <c r="D28" s="23" t="s">
        <v>41</v>
      </c>
      <c r="E28" s="24" t="s">
        <v>219</v>
      </c>
      <c r="F28" s="24"/>
      <c r="G28" s="2"/>
      <c r="H28" s="2"/>
      <c r="I28" s="2"/>
      <c r="J28" s="2"/>
      <c r="K28" s="7">
        <v>0</v>
      </c>
      <c r="L28" s="2"/>
      <c r="M28" s="7">
        <f t="shared" si="0"/>
        <v>0</v>
      </c>
      <c r="N28" s="2"/>
    </row>
    <row r="29" spans="1:14" ht="45.75" customHeight="1" x14ac:dyDescent="0.25">
      <c r="A29" s="2">
        <v>22</v>
      </c>
      <c r="B29" s="44" t="s">
        <v>580</v>
      </c>
      <c r="C29" s="23"/>
      <c r="D29" s="23" t="s">
        <v>41</v>
      </c>
      <c r="E29" s="24" t="s">
        <v>220</v>
      </c>
      <c r="F29" s="24"/>
      <c r="G29" s="2"/>
      <c r="H29" s="2"/>
      <c r="I29" s="2"/>
      <c r="J29" s="2"/>
      <c r="K29" s="7">
        <v>0</v>
      </c>
      <c r="L29" s="2"/>
      <c r="M29" s="7">
        <f t="shared" si="0"/>
        <v>0</v>
      </c>
      <c r="N29" s="2"/>
    </row>
    <row r="30" spans="1:14" ht="18" customHeight="1" x14ac:dyDescent="0.25">
      <c r="A30" s="2">
        <v>23</v>
      </c>
      <c r="B30" s="41" t="s">
        <v>297</v>
      </c>
      <c r="C30" s="20"/>
      <c r="D30" s="20"/>
      <c r="E30" s="9" t="s">
        <v>588</v>
      </c>
      <c r="F30" s="9"/>
      <c r="G30" s="2"/>
      <c r="H30" s="2"/>
      <c r="I30" s="2"/>
      <c r="J30" s="2"/>
      <c r="K30" s="7">
        <v>0</v>
      </c>
      <c r="L30" s="2"/>
      <c r="M30" s="7">
        <f t="shared" si="0"/>
        <v>0</v>
      </c>
      <c r="N30" s="2"/>
    </row>
    <row r="31" spans="1:14" ht="18" customHeight="1" x14ac:dyDescent="0.25">
      <c r="A31" s="2">
        <v>24</v>
      </c>
      <c r="B31" s="38" t="s">
        <v>298</v>
      </c>
      <c r="C31" s="9"/>
      <c r="D31" s="9"/>
      <c r="E31" s="2"/>
      <c r="F31" s="2"/>
      <c r="G31" s="2"/>
      <c r="H31" s="2"/>
      <c r="I31" s="2"/>
      <c r="J31" s="2"/>
      <c r="K31" s="7">
        <v>0</v>
      </c>
      <c r="L31" s="2"/>
      <c r="M31" s="7">
        <f t="shared" ref="M31:M58" si="1">SUM(L31*K31)</f>
        <v>0</v>
      </c>
      <c r="N31" s="2"/>
    </row>
    <row r="32" spans="1:14" ht="15.75" x14ac:dyDescent="0.25">
      <c r="A32" s="2">
        <v>25</v>
      </c>
      <c r="B32" s="38" t="s">
        <v>310</v>
      </c>
      <c r="C32" s="2" t="s">
        <v>308</v>
      </c>
      <c r="D32" s="9"/>
      <c r="E32" s="12" t="s">
        <v>309</v>
      </c>
      <c r="F32" s="12"/>
      <c r="G32" s="2"/>
      <c r="H32" s="2"/>
      <c r="I32" s="2"/>
      <c r="J32" s="2"/>
      <c r="K32" s="7">
        <v>0</v>
      </c>
      <c r="L32" s="2"/>
      <c r="M32" s="7">
        <f t="shared" si="1"/>
        <v>0</v>
      </c>
      <c r="N32" s="2"/>
    </row>
    <row r="33" spans="1:14" ht="15.75" x14ac:dyDescent="0.25">
      <c r="A33" s="2">
        <v>26</v>
      </c>
      <c r="B33" s="38" t="s">
        <v>311</v>
      </c>
      <c r="C33" s="2"/>
      <c r="D33" s="2" t="s">
        <v>312</v>
      </c>
      <c r="E33" s="12"/>
      <c r="F33" s="12"/>
      <c r="G33" s="2"/>
      <c r="H33" s="2"/>
      <c r="I33" s="2"/>
      <c r="J33" s="2"/>
      <c r="K33" s="7">
        <v>0</v>
      </c>
      <c r="L33" s="2"/>
      <c r="M33" s="7">
        <f t="shared" si="1"/>
        <v>0</v>
      </c>
      <c r="N33" s="2"/>
    </row>
    <row r="34" spans="1:14" ht="15.75" x14ac:dyDescent="0.25">
      <c r="A34" s="2">
        <v>27</v>
      </c>
      <c r="B34" s="38" t="s">
        <v>313</v>
      </c>
      <c r="C34" s="2"/>
      <c r="D34" s="2" t="s">
        <v>314</v>
      </c>
      <c r="E34" s="12"/>
      <c r="F34" s="12"/>
      <c r="G34" s="2"/>
      <c r="H34" s="2"/>
      <c r="I34" s="2"/>
      <c r="J34" s="2"/>
      <c r="K34" s="7">
        <v>0</v>
      </c>
      <c r="L34" s="2"/>
      <c r="M34" s="7">
        <f t="shared" si="1"/>
        <v>0</v>
      </c>
      <c r="N34" s="2"/>
    </row>
    <row r="35" spans="1:14" ht="15.75" x14ac:dyDescent="0.25">
      <c r="A35" s="2">
        <v>28</v>
      </c>
      <c r="B35" s="38" t="s">
        <v>315</v>
      </c>
      <c r="C35" s="2"/>
      <c r="D35" s="2" t="s">
        <v>316</v>
      </c>
      <c r="E35" s="12"/>
      <c r="F35" s="12"/>
      <c r="G35" s="2"/>
      <c r="H35" s="2"/>
      <c r="I35" s="2"/>
      <c r="J35" s="2"/>
      <c r="K35" s="7">
        <v>0</v>
      </c>
      <c r="L35" s="2"/>
      <c r="M35" s="7">
        <f t="shared" si="1"/>
        <v>0</v>
      </c>
      <c r="N35" s="2"/>
    </row>
    <row r="36" spans="1:14" ht="15.75" x14ac:dyDescent="0.25">
      <c r="A36" s="2">
        <v>29</v>
      </c>
      <c r="B36" s="38" t="s">
        <v>317</v>
      </c>
      <c r="C36" s="2"/>
      <c r="D36" s="2" t="s">
        <v>318</v>
      </c>
      <c r="E36" s="12"/>
      <c r="F36" s="12"/>
      <c r="G36" s="2"/>
      <c r="H36" s="2"/>
      <c r="I36" s="2"/>
      <c r="J36" s="2"/>
      <c r="K36" s="7">
        <v>0</v>
      </c>
      <c r="L36" s="2"/>
      <c r="M36" s="7">
        <f t="shared" si="1"/>
        <v>0</v>
      </c>
      <c r="N36" s="2"/>
    </row>
    <row r="37" spans="1:14" ht="15.75" x14ac:dyDescent="0.25">
      <c r="A37" s="2">
        <v>30</v>
      </c>
      <c r="B37" s="38" t="s">
        <v>319</v>
      </c>
      <c r="C37" s="2"/>
      <c r="D37" s="2" t="s">
        <v>318</v>
      </c>
      <c r="E37" s="12"/>
      <c r="F37" s="12"/>
      <c r="G37" s="2"/>
      <c r="H37" s="2"/>
      <c r="I37" s="2"/>
      <c r="J37" s="2"/>
      <c r="K37" s="7">
        <v>0</v>
      </c>
      <c r="L37" s="2"/>
      <c r="M37" s="7">
        <f t="shared" si="1"/>
        <v>0</v>
      </c>
      <c r="N37" s="2"/>
    </row>
    <row r="38" spans="1:14" ht="15.75" x14ac:dyDescent="0.25">
      <c r="A38" s="2">
        <v>31</v>
      </c>
      <c r="B38" s="38" t="s">
        <v>320</v>
      </c>
      <c r="C38" s="2"/>
      <c r="D38" s="2" t="s">
        <v>318</v>
      </c>
      <c r="E38" s="12"/>
      <c r="F38" s="12"/>
      <c r="G38" s="2"/>
      <c r="H38" s="2"/>
      <c r="I38" s="2"/>
      <c r="J38" s="2"/>
      <c r="K38" s="7">
        <v>0</v>
      </c>
      <c r="L38" s="2"/>
      <c r="M38" s="7">
        <f t="shared" si="1"/>
        <v>0</v>
      </c>
      <c r="N38" s="2"/>
    </row>
    <row r="39" spans="1:14" ht="15.75" x14ac:dyDescent="0.25">
      <c r="A39" s="2">
        <v>32</v>
      </c>
      <c r="B39" s="38" t="s">
        <v>321</v>
      </c>
      <c r="C39" s="2"/>
      <c r="D39" s="2" t="s">
        <v>322</v>
      </c>
      <c r="E39" s="12"/>
      <c r="F39" s="12"/>
      <c r="G39" s="2"/>
      <c r="H39" s="2"/>
      <c r="I39" s="2"/>
      <c r="J39" s="2"/>
      <c r="K39" s="7">
        <v>0</v>
      </c>
      <c r="L39" s="2"/>
      <c r="M39" s="7">
        <f t="shared" si="1"/>
        <v>0</v>
      </c>
      <c r="N39" s="2"/>
    </row>
    <row r="40" spans="1:14" ht="15.75" x14ac:dyDescent="0.25">
      <c r="A40" s="2">
        <v>33</v>
      </c>
      <c r="B40" s="38" t="s">
        <v>363</v>
      </c>
      <c r="C40" s="2"/>
      <c r="D40" s="2" t="s">
        <v>39</v>
      </c>
      <c r="E40" s="2" t="s">
        <v>329</v>
      </c>
      <c r="F40" s="2"/>
      <c r="G40" s="2"/>
      <c r="H40" s="2"/>
      <c r="I40" s="2"/>
      <c r="J40" s="2"/>
      <c r="K40" s="7">
        <v>0</v>
      </c>
      <c r="L40" s="2"/>
      <c r="M40" s="7">
        <f t="shared" si="1"/>
        <v>0</v>
      </c>
      <c r="N40" s="2"/>
    </row>
    <row r="41" spans="1:14" ht="15.75" x14ac:dyDescent="0.25">
      <c r="A41" s="2">
        <v>34</v>
      </c>
      <c r="B41" s="38" t="s">
        <v>323</v>
      </c>
      <c r="C41" s="2"/>
      <c r="D41" s="2">
        <v>44</v>
      </c>
      <c r="E41" s="12"/>
      <c r="F41" s="12"/>
      <c r="G41" s="2"/>
      <c r="H41" s="2"/>
      <c r="I41" s="2"/>
      <c r="J41" s="2"/>
      <c r="K41" s="7">
        <v>0</v>
      </c>
      <c r="L41" s="2"/>
      <c r="M41" s="7">
        <f t="shared" si="1"/>
        <v>0</v>
      </c>
      <c r="N41" s="2"/>
    </row>
    <row r="42" spans="1:14" ht="15.75" x14ac:dyDescent="0.25">
      <c r="A42" s="2">
        <v>35</v>
      </c>
      <c r="B42" s="38" t="s">
        <v>324</v>
      </c>
      <c r="C42" s="2"/>
      <c r="D42" s="2">
        <v>44</v>
      </c>
      <c r="E42" s="12"/>
      <c r="F42" s="12"/>
      <c r="G42" s="2"/>
      <c r="H42" s="2"/>
      <c r="I42" s="2"/>
      <c r="J42" s="2"/>
      <c r="K42" s="7">
        <v>0</v>
      </c>
      <c r="L42" s="2"/>
      <c r="M42" s="7">
        <f t="shared" si="1"/>
        <v>0</v>
      </c>
      <c r="N42" s="2"/>
    </row>
    <row r="43" spans="1:14" ht="15.75" x14ac:dyDescent="0.25">
      <c r="A43" s="2">
        <v>36</v>
      </c>
      <c r="B43" s="38" t="s">
        <v>325</v>
      </c>
      <c r="C43" s="2"/>
      <c r="D43" s="2" t="s">
        <v>154</v>
      </c>
      <c r="E43" s="12"/>
      <c r="F43" s="12"/>
      <c r="G43" s="2"/>
      <c r="H43" s="2"/>
      <c r="I43" s="2"/>
      <c r="J43" s="2"/>
      <c r="K43" s="7">
        <v>0</v>
      </c>
      <c r="L43" s="2"/>
      <c r="M43" s="7">
        <f t="shared" si="1"/>
        <v>0</v>
      </c>
      <c r="N43" s="2"/>
    </row>
    <row r="44" spans="1:14" ht="15.75" x14ac:dyDescent="0.25">
      <c r="A44" s="2">
        <v>37</v>
      </c>
      <c r="B44" s="38" t="s">
        <v>326</v>
      </c>
      <c r="C44" s="2"/>
      <c r="D44" s="2">
        <v>44</v>
      </c>
      <c r="E44" s="12"/>
      <c r="F44" s="12"/>
      <c r="G44" s="2"/>
      <c r="H44" s="2"/>
      <c r="I44" s="2"/>
      <c r="J44" s="2"/>
      <c r="K44" s="7">
        <v>0</v>
      </c>
      <c r="L44" s="2"/>
      <c r="M44" s="7">
        <f t="shared" si="1"/>
        <v>0</v>
      </c>
      <c r="N44" s="2"/>
    </row>
    <row r="45" spans="1:14" ht="15.75" x14ac:dyDescent="0.25">
      <c r="A45" s="2">
        <v>38</v>
      </c>
      <c r="B45" s="38" t="s">
        <v>327</v>
      </c>
      <c r="C45" s="2"/>
      <c r="D45" s="2" t="s">
        <v>154</v>
      </c>
      <c r="E45" s="12"/>
      <c r="F45" s="12"/>
      <c r="G45" s="2"/>
      <c r="H45" s="2"/>
      <c r="I45" s="2"/>
      <c r="J45" s="2"/>
      <c r="K45" s="7">
        <v>0</v>
      </c>
      <c r="L45" s="2"/>
      <c r="M45" s="7">
        <f t="shared" si="1"/>
        <v>0</v>
      </c>
      <c r="N45" s="2"/>
    </row>
    <row r="46" spans="1:14" ht="15.75" x14ac:dyDescent="0.25">
      <c r="A46" s="2">
        <v>39</v>
      </c>
      <c r="B46" s="38" t="s">
        <v>328</v>
      </c>
      <c r="C46" s="2"/>
      <c r="D46" s="2"/>
      <c r="E46" s="12"/>
      <c r="F46" s="12"/>
      <c r="G46" s="2"/>
      <c r="H46" s="2"/>
      <c r="I46" s="2"/>
      <c r="J46" s="2"/>
      <c r="K46" s="7">
        <v>0</v>
      </c>
      <c r="L46" s="2"/>
      <c r="M46" s="7">
        <f t="shared" si="1"/>
        <v>0</v>
      </c>
      <c r="N46" s="2"/>
    </row>
    <row r="47" spans="1:14" ht="35.25" customHeight="1" x14ac:dyDescent="0.25">
      <c r="A47" s="2">
        <v>40</v>
      </c>
      <c r="B47" s="37" t="s">
        <v>375</v>
      </c>
      <c r="C47" s="20" t="s">
        <v>376</v>
      </c>
      <c r="D47" s="20" t="s">
        <v>39</v>
      </c>
      <c r="E47" s="12"/>
      <c r="F47" s="12"/>
      <c r="G47" s="2"/>
      <c r="H47" s="2"/>
      <c r="I47" s="2"/>
      <c r="J47" s="2"/>
      <c r="K47" s="7">
        <v>0</v>
      </c>
      <c r="L47" s="2"/>
      <c r="M47" s="7">
        <f t="shared" si="1"/>
        <v>0</v>
      </c>
      <c r="N47" s="2"/>
    </row>
    <row r="48" spans="1:14" ht="15.75" x14ac:dyDescent="0.25">
      <c r="A48" s="2">
        <v>41</v>
      </c>
      <c r="B48" s="37" t="s">
        <v>377</v>
      </c>
      <c r="C48" s="20" t="s">
        <v>378</v>
      </c>
      <c r="D48" s="20" t="s">
        <v>39</v>
      </c>
      <c r="E48" s="12"/>
      <c r="F48" s="12"/>
      <c r="G48" s="2"/>
      <c r="H48" s="2"/>
      <c r="I48" s="2"/>
      <c r="J48" s="2"/>
      <c r="K48" s="7">
        <v>0</v>
      </c>
      <c r="L48" s="2"/>
      <c r="M48" s="7">
        <f t="shared" si="1"/>
        <v>0</v>
      </c>
      <c r="N48" s="2"/>
    </row>
    <row r="49" spans="1:14" ht="15.75" x14ac:dyDescent="0.25">
      <c r="A49" s="2">
        <v>42</v>
      </c>
      <c r="B49" s="38" t="s">
        <v>379</v>
      </c>
      <c r="C49" s="9"/>
      <c r="D49" s="20" t="s">
        <v>39</v>
      </c>
      <c r="E49" s="12"/>
      <c r="F49" s="12"/>
      <c r="G49" s="2"/>
      <c r="H49" s="2"/>
      <c r="I49" s="2"/>
      <c r="J49" s="2"/>
      <c r="K49" s="7">
        <v>0</v>
      </c>
      <c r="L49" s="2"/>
      <c r="M49" s="7">
        <f t="shared" si="1"/>
        <v>0</v>
      </c>
      <c r="N49" s="2"/>
    </row>
    <row r="50" spans="1:14" ht="15.75" x14ac:dyDescent="0.25">
      <c r="A50" s="2">
        <v>43</v>
      </c>
      <c r="B50" s="38" t="s">
        <v>542</v>
      </c>
      <c r="C50" s="9"/>
      <c r="D50" s="9" t="s">
        <v>380</v>
      </c>
      <c r="E50" s="12"/>
      <c r="F50" s="12"/>
      <c r="G50" s="2"/>
      <c r="H50" s="2"/>
      <c r="I50" s="2"/>
      <c r="J50" s="2"/>
      <c r="K50" s="7">
        <v>0</v>
      </c>
      <c r="L50" s="2"/>
      <c r="M50" s="7">
        <f t="shared" si="1"/>
        <v>0</v>
      </c>
      <c r="N50" s="2"/>
    </row>
    <row r="51" spans="1:14" ht="15.75" x14ac:dyDescent="0.25">
      <c r="A51" s="2">
        <v>44</v>
      </c>
      <c r="B51" s="38" t="s">
        <v>381</v>
      </c>
      <c r="C51" s="9"/>
      <c r="D51" s="9"/>
      <c r="E51" s="12"/>
      <c r="F51" s="12"/>
      <c r="G51" s="2"/>
      <c r="H51" s="2"/>
      <c r="I51" s="2"/>
      <c r="J51" s="2"/>
      <c r="K51" s="7">
        <v>0</v>
      </c>
      <c r="L51" s="2"/>
      <c r="M51" s="7">
        <f t="shared" si="1"/>
        <v>0</v>
      </c>
      <c r="N51" s="2"/>
    </row>
    <row r="52" spans="1:14" ht="15.75" x14ac:dyDescent="0.25">
      <c r="A52" s="2">
        <v>45</v>
      </c>
      <c r="B52" s="37" t="s">
        <v>539</v>
      </c>
      <c r="C52" s="20"/>
      <c r="D52" s="20" t="s">
        <v>39</v>
      </c>
      <c r="E52" s="12"/>
      <c r="F52" s="12"/>
      <c r="G52" s="2"/>
      <c r="H52" s="2"/>
      <c r="I52" s="2"/>
      <c r="J52" s="2"/>
      <c r="K52" s="7">
        <v>0</v>
      </c>
      <c r="L52" s="2"/>
      <c r="M52" s="7">
        <f t="shared" si="1"/>
        <v>0</v>
      </c>
      <c r="N52" s="2"/>
    </row>
    <row r="53" spans="1:14" ht="15.75" x14ac:dyDescent="0.25">
      <c r="A53" s="2">
        <v>46</v>
      </c>
      <c r="B53" s="37" t="s">
        <v>541</v>
      </c>
      <c r="C53" s="20"/>
      <c r="D53" s="20" t="s">
        <v>39</v>
      </c>
      <c r="E53" s="12"/>
      <c r="F53" s="12"/>
      <c r="G53" s="2"/>
      <c r="H53" s="2"/>
      <c r="I53" s="2"/>
      <c r="J53" s="2"/>
      <c r="K53" s="7">
        <v>0</v>
      </c>
      <c r="L53" s="2"/>
      <c r="M53" s="7">
        <f t="shared" si="1"/>
        <v>0</v>
      </c>
      <c r="N53" s="2"/>
    </row>
    <row r="54" spans="1:14" ht="15.75" x14ac:dyDescent="0.25">
      <c r="A54" s="2">
        <v>47</v>
      </c>
      <c r="B54" s="37" t="s">
        <v>581</v>
      </c>
      <c r="C54" s="20"/>
      <c r="D54" s="20" t="s">
        <v>39</v>
      </c>
      <c r="E54" s="12" t="s">
        <v>585</v>
      </c>
      <c r="F54" s="12"/>
      <c r="G54" s="2"/>
      <c r="H54" s="2"/>
      <c r="I54" s="2"/>
      <c r="J54" s="2"/>
      <c r="K54" s="7">
        <v>0</v>
      </c>
      <c r="L54" s="2"/>
      <c r="M54" s="7">
        <f t="shared" si="1"/>
        <v>0</v>
      </c>
      <c r="N54" s="2"/>
    </row>
    <row r="55" spans="1:14" ht="15.75" x14ac:dyDescent="0.25">
      <c r="A55" s="2">
        <v>48</v>
      </c>
      <c r="B55" s="37" t="s">
        <v>538</v>
      </c>
      <c r="C55" s="20"/>
      <c r="D55" s="20" t="s">
        <v>39</v>
      </c>
      <c r="E55" s="12"/>
      <c r="F55" s="12"/>
      <c r="G55" s="2"/>
      <c r="H55" s="2"/>
      <c r="I55" s="2"/>
      <c r="J55" s="2"/>
      <c r="K55" s="7">
        <v>0</v>
      </c>
      <c r="L55" s="2"/>
      <c r="M55" s="7">
        <f t="shared" si="1"/>
        <v>0</v>
      </c>
      <c r="N55" s="2"/>
    </row>
    <row r="56" spans="1:14" ht="15.75" x14ac:dyDescent="0.25">
      <c r="A56" s="2">
        <v>49</v>
      </c>
      <c r="B56" s="37" t="s">
        <v>593</v>
      </c>
      <c r="C56" s="20"/>
      <c r="D56" s="20" t="s">
        <v>576</v>
      </c>
      <c r="E56" s="12"/>
      <c r="F56" s="12"/>
      <c r="G56" s="2"/>
      <c r="H56" s="2"/>
      <c r="I56" s="2"/>
      <c r="J56" s="2"/>
      <c r="K56" s="7">
        <v>0</v>
      </c>
      <c r="L56" s="2"/>
      <c r="M56" s="7">
        <f t="shared" si="1"/>
        <v>0</v>
      </c>
      <c r="N56" s="2"/>
    </row>
    <row r="57" spans="1:14" ht="15.75" x14ac:dyDescent="0.25">
      <c r="A57" s="2">
        <v>50</v>
      </c>
      <c r="B57" s="38" t="s">
        <v>540</v>
      </c>
      <c r="C57" s="9"/>
      <c r="D57" s="9" t="s">
        <v>576</v>
      </c>
      <c r="E57" s="9" t="s">
        <v>382</v>
      </c>
      <c r="F57" s="12"/>
      <c r="G57" s="2"/>
      <c r="H57" s="2"/>
      <c r="I57" s="2"/>
      <c r="J57" s="2"/>
      <c r="K57" s="7">
        <v>0</v>
      </c>
      <c r="L57" s="2"/>
      <c r="M57" s="7">
        <f t="shared" si="1"/>
        <v>0</v>
      </c>
      <c r="N57" s="2"/>
    </row>
    <row r="58" spans="1:14" ht="15.75" x14ac:dyDescent="0.25">
      <c r="A58" s="2">
        <v>51</v>
      </c>
      <c r="B58" s="38" t="s">
        <v>444</v>
      </c>
      <c r="C58" s="2"/>
      <c r="D58" s="9" t="s">
        <v>62</v>
      </c>
      <c r="E58" s="12" t="s">
        <v>445</v>
      </c>
      <c r="F58" s="12"/>
      <c r="G58" s="2"/>
      <c r="H58" s="2"/>
      <c r="I58" s="2"/>
      <c r="J58" s="2"/>
      <c r="K58" s="7">
        <v>0</v>
      </c>
      <c r="L58" s="2"/>
      <c r="M58" s="7">
        <f t="shared" si="1"/>
        <v>0</v>
      </c>
      <c r="N58" s="2"/>
    </row>
    <row r="59" spans="1:14" ht="15.75" x14ac:dyDescent="0.25">
      <c r="A59" s="2">
        <v>52</v>
      </c>
      <c r="B59" s="38" t="s">
        <v>454</v>
      </c>
      <c r="C59" s="2"/>
      <c r="D59" s="9" t="s">
        <v>316</v>
      </c>
      <c r="E59" s="12"/>
      <c r="F59" s="12"/>
      <c r="G59" s="2"/>
      <c r="H59" s="2"/>
      <c r="I59" s="2"/>
      <c r="J59" s="2"/>
      <c r="K59" s="7">
        <v>0</v>
      </c>
      <c r="L59" s="2"/>
      <c r="M59" s="7">
        <f>SUM(L59*K59)</f>
        <v>0</v>
      </c>
      <c r="N59" s="2"/>
    </row>
    <row r="60" spans="1:14" x14ac:dyDescent="0.25">
      <c r="A60" s="2">
        <v>53</v>
      </c>
      <c r="B60" s="11" t="s">
        <v>106</v>
      </c>
      <c r="C60" s="29" t="s">
        <v>199</v>
      </c>
      <c r="D60" s="21"/>
      <c r="E60" s="11"/>
      <c r="F60" s="11"/>
      <c r="G60" s="2"/>
      <c r="H60" s="2"/>
      <c r="I60" s="2"/>
      <c r="J60" s="2"/>
      <c r="K60" s="7">
        <v>0</v>
      </c>
      <c r="L60" s="2"/>
      <c r="M60" s="7">
        <f t="shared" ref="M60:M102" si="2">SUM(L60*K60)</f>
        <v>0</v>
      </c>
      <c r="N60" s="2"/>
    </row>
    <row r="61" spans="1:14" x14ac:dyDescent="0.25">
      <c r="A61" s="2">
        <v>54</v>
      </c>
      <c r="B61" s="11" t="s">
        <v>107</v>
      </c>
      <c r="C61" s="11"/>
      <c r="D61" s="21"/>
      <c r="E61" s="11" t="s">
        <v>112</v>
      </c>
      <c r="F61" s="11"/>
      <c r="G61" s="2"/>
      <c r="H61" s="2"/>
      <c r="I61" s="2"/>
      <c r="J61" s="2"/>
      <c r="K61" s="7">
        <v>0</v>
      </c>
      <c r="L61" s="2"/>
      <c r="M61" s="7">
        <f t="shared" si="2"/>
        <v>0</v>
      </c>
      <c r="N61" s="2"/>
    </row>
    <row r="62" spans="1:14" x14ac:dyDescent="0.25">
      <c r="A62" s="2">
        <v>55</v>
      </c>
      <c r="B62" s="11" t="s">
        <v>121</v>
      </c>
      <c r="C62" s="11" t="s">
        <v>122</v>
      </c>
      <c r="D62" s="21"/>
      <c r="E62" s="29"/>
      <c r="F62" s="29"/>
      <c r="G62" s="2"/>
      <c r="H62" s="2"/>
      <c r="I62" s="2"/>
      <c r="J62" s="2"/>
      <c r="K62" s="7">
        <v>0</v>
      </c>
      <c r="L62" s="2"/>
      <c r="M62" s="7">
        <f t="shared" si="2"/>
        <v>0</v>
      </c>
      <c r="N62" s="2"/>
    </row>
    <row r="63" spans="1:14" x14ac:dyDescent="0.25">
      <c r="A63" s="2">
        <v>56</v>
      </c>
      <c r="B63" s="11" t="s">
        <v>147</v>
      </c>
      <c r="C63" s="11" t="s">
        <v>148</v>
      </c>
      <c r="D63" s="21"/>
      <c r="E63" s="11"/>
      <c r="F63" s="11"/>
      <c r="G63" s="2"/>
      <c r="H63" s="2"/>
      <c r="I63" s="2"/>
      <c r="J63" s="2"/>
      <c r="K63" s="7">
        <v>0</v>
      </c>
      <c r="L63" s="2"/>
      <c r="M63" s="7">
        <f t="shared" si="2"/>
        <v>0</v>
      </c>
      <c r="N63" s="2"/>
    </row>
    <row r="64" spans="1:14" x14ac:dyDescent="0.25">
      <c r="A64" s="2">
        <v>57</v>
      </c>
      <c r="B64" s="11" t="s">
        <v>149</v>
      </c>
      <c r="C64" s="11" t="s">
        <v>150</v>
      </c>
      <c r="D64" s="21"/>
      <c r="E64" s="11" t="s">
        <v>152</v>
      </c>
      <c r="F64" s="11"/>
      <c r="G64" s="2"/>
      <c r="H64" s="2"/>
      <c r="I64" s="2"/>
      <c r="J64" s="2"/>
      <c r="K64" s="7">
        <v>0</v>
      </c>
      <c r="L64" s="2"/>
      <c r="M64" s="7">
        <f t="shared" si="2"/>
        <v>0</v>
      </c>
      <c r="N64" s="2"/>
    </row>
    <row r="65" spans="1:14" x14ac:dyDescent="0.25">
      <c r="A65" s="2">
        <v>58</v>
      </c>
      <c r="B65" s="11" t="s">
        <v>162</v>
      </c>
      <c r="C65" s="11"/>
      <c r="D65" s="21"/>
      <c r="E65" s="11" t="s">
        <v>165</v>
      </c>
      <c r="F65" s="11"/>
      <c r="G65" s="2"/>
      <c r="H65" s="2"/>
      <c r="I65" s="2"/>
      <c r="J65" s="2"/>
      <c r="K65" s="7">
        <v>0</v>
      </c>
      <c r="L65" s="2"/>
      <c r="M65" s="7">
        <f t="shared" si="2"/>
        <v>0</v>
      </c>
      <c r="N65" s="2"/>
    </row>
    <row r="66" spans="1:14" x14ac:dyDescent="0.25">
      <c r="A66" s="2">
        <v>59</v>
      </c>
      <c r="B66" s="11" t="s">
        <v>163</v>
      </c>
      <c r="C66" s="11"/>
      <c r="D66" s="21"/>
      <c r="E66" s="11" t="s">
        <v>203</v>
      </c>
      <c r="F66" s="11"/>
      <c r="G66" s="2"/>
      <c r="H66" s="2"/>
      <c r="I66" s="2"/>
      <c r="J66" s="2"/>
      <c r="K66" s="7">
        <v>0</v>
      </c>
      <c r="L66" s="2"/>
      <c r="M66" s="7">
        <f t="shared" si="2"/>
        <v>0</v>
      </c>
      <c r="N66" s="2"/>
    </row>
    <row r="67" spans="1:14" x14ac:dyDescent="0.25">
      <c r="A67" s="2">
        <v>60</v>
      </c>
      <c r="B67" s="11" t="s">
        <v>164</v>
      </c>
      <c r="C67" s="11"/>
      <c r="D67" s="21"/>
      <c r="E67" s="11"/>
      <c r="F67" s="11"/>
      <c r="G67" s="2"/>
      <c r="H67" s="2"/>
      <c r="I67" s="2"/>
      <c r="J67" s="2"/>
      <c r="K67" s="7">
        <v>0</v>
      </c>
      <c r="L67" s="2"/>
      <c r="M67" s="7">
        <f t="shared" si="2"/>
        <v>0</v>
      </c>
      <c r="N67" s="2"/>
    </row>
    <row r="68" spans="1:14" x14ac:dyDescent="0.25">
      <c r="A68" s="2">
        <v>61</v>
      </c>
      <c r="B68" s="11" t="s">
        <v>191</v>
      </c>
      <c r="C68" s="29" t="s">
        <v>192</v>
      </c>
      <c r="D68" s="21"/>
      <c r="E68" s="11"/>
      <c r="F68" s="11"/>
      <c r="G68" s="2"/>
      <c r="H68" s="2"/>
      <c r="I68" s="2"/>
      <c r="J68" s="2"/>
      <c r="K68" s="7">
        <v>0</v>
      </c>
      <c r="L68" s="2"/>
      <c r="M68" s="7">
        <f t="shared" si="2"/>
        <v>0</v>
      </c>
      <c r="N68" s="2"/>
    </row>
    <row r="69" spans="1:14" x14ac:dyDescent="0.25">
      <c r="A69" s="2">
        <v>62</v>
      </c>
      <c r="B69" s="11" t="s">
        <v>193</v>
      </c>
      <c r="C69" s="11" t="s">
        <v>194</v>
      </c>
      <c r="D69" s="21"/>
      <c r="E69" s="11"/>
      <c r="F69" s="11"/>
      <c r="G69" s="2"/>
      <c r="H69" s="2"/>
      <c r="I69" s="2"/>
      <c r="J69" s="2"/>
      <c r="K69" s="7">
        <v>0</v>
      </c>
      <c r="L69" s="2"/>
      <c r="M69" s="7">
        <f t="shared" si="2"/>
        <v>0</v>
      </c>
      <c r="N69" s="2"/>
    </row>
    <row r="70" spans="1:14" x14ac:dyDescent="0.25">
      <c r="A70" s="2">
        <v>63</v>
      </c>
      <c r="B70" s="11" t="s">
        <v>195</v>
      </c>
      <c r="C70" s="29" t="s">
        <v>196</v>
      </c>
      <c r="D70" s="21"/>
      <c r="E70" s="11"/>
      <c r="F70" s="11"/>
      <c r="G70" s="2"/>
      <c r="H70" s="2"/>
      <c r="I70" s="2"/>
      <c r="J70" s="2"/>
      <c r="K70" s="7">
        <v>0</v>
      </c>
      <c r="L70" s="2"/>
      <c r="M70" s="7">
        <f t="shared" si="2"/>
        <v>0</v>
      </c>
      <c r="N70" s="2"/>
    </row>
    <row r="71" spans="1:14" x14ac:dyDescent="0.25">
      <c r="A71" s="2">
        <v>64</v>
      </c>
      <c r="B71" s="11" t="s">
        <v>197</v>
      </c>
      <c r="C71" s="11" t="s">
        <v>198</v>
      </c>
      <c r="D71" s="21"/>
      <c r="E71" s="11" t="s">
        <v>205</v>
      </c>
      <c r="F71" s="11"/>
      <c r="G71" s="2"/>
      <c r="H71" s="2"/>
      <c r="I71" s="2"/>
      <c r="J71" s="2"/>
      <c r="K71" s="7">
        <v>0</v>
      </c>
      <c r="L71" s="2"/>
      <c r="M71" s="7">
        <f t="shared" si="2"/>
        <v>0</v>
      </c>
      <c r="N71" s="2"/>
    </row>
    <row r="72" spans="1:14" x14ac:dyDescent="0.25">
      <c r="A72" s="2">
        <v>65</v>
      </c>
      <c r="B72" s="11" t="s">
        <v>200</v>
      </c>
      <c r="C72" s="11"/>
      <c r="D72" s="21"/>
      <c r="E72" s="11" t="s">
        <v>202</v>
      </c>
      <c r="F72" s="11"/>
      <c r="G72" s="2"/>
      <c r="H72" s="2"/>
      <c r="I72" s="2"/>
      <c r="J72" s="2"/>
      <c r="K72" s="7">
        <v>0</v>
      </c>
      <c r="L72" s="2"/>
      <c r="M72" s="7">
        <f t="shared" si="2"/>
        <v>0</v>
      </c>
      <c r="N72" s="2"/>
    </row>
    <row r="73" spans="1:14" x14ac:dyDescent="0.25">
      <c r="A73" s="2">
        <v>66</v>
      </c>
      <c r="B73" s="27" t="s">
        <v>201</v>
      </c>
      <c r="C73" s="11"/>
      <c r="D73" s="21"/>
      <c r="E73" s="11" t="s">
        <v>204</v>
      </c>
      <c r="F73" s="11"/>
      <c r="G73" s="2"/>
      <c r="H73" s="2"/>
      <c r="I73" s="2"/>
      <c r="J73" s="2"/>
      <c r="K73" s="7">
        <v>0</v>
      </c>
      <c r="L73" s="2"/>
      <c r="M73" s="7">
        <f t="shared" si="2"/>
        <v>0</v>
      </c>
      <c r="N73" s="2"/>
    </row>
    <row r="74" spans="1:14" ht="56.25" customHeight="1" x14ac:dyDescent="0.25">
      <c r="A74" s="2">
        <v>67</v>
      </c>
      <c r="B74" s="11" t="s">
        <v>522</v>
      </c>
      <c r="C74" s="11" t="s">
        <v>279</v>
      </c>
      <c r="D74" s="21"/>
      <c r="E74" s="29" t="s">
        <v>290</v>
      </c>
      <c r="F74" s="29"/>
      <c r="G74" s="2"/>
      <c r="H74" s="2"/>
      <c r="I74" s="2"/>
      <c r="J74" s="2"/>
      <c r="K74" s="7">
        <v>0</v>
      </c>
      <c r="L74" s="2"/>
      <c r="M74" s="7">
        <f t="shared" si="2"/>
        <v>0</v>
      </c>
      <c r="N74" s="2"/>
    </row>
    <row r="75" spans="1:14" ht="36.75" customHeight="1" x14ac:dyDescent="0.25">
      <c r="A75" s="2">
        <v>68</v>
      </c>
      <c r="B75" s="11" t="s">
        <v>523</v>
      </c>
      <c r="C75" s="11" t="s">
        <v>279</v>
      </c>
      <c r="D75" s="21"/>
      <c r="E75" s="29" t="s">
        <v>291</v>
      </c>
      <c r="F75" s="29"/>
      <c r="G75" s="2"/>
      <c r="H75" s="2"/>
      <c r="I75" s="2"/>
      <c r="J75" s="2"/>
      <c r="K75" s="7">
        <v>0</v>
      </c>
      <c r="L75" s="2"/>
      <c r="M75" s="7">
        <f t="shared" si="2"/>
        <v>0</v>
      </c>
      <c r="N75" s="2"/>
    </row>
    <row r="76" spans="1:14" ht="30" x14ac:dyDescent="0.25">
      <c r="A76" s="2">
        <v>69</v>
      </c>
      <c r="B76" s="11" t="s">
        <v>524</v>
      </c>
      <c r="C76" s="11" t="s">
        <v>280</v>
      </c>
      <c r="D76" s="21"/>
      <c r="E76" s="29" t="s">
        <v>292</v>
      </c>
      <c r="F76" s="29"/>
      <c r="G76" s="2"/>
      <c r="H76" s="2"/>
      <c r="I76" s="2"/>
      <c r="J76" s="2"/>
      <c r="K76" s="7">
        <v>0</v>
      </c>
      <c r="L76" s="2"/>
      <c r="M76" s="7">
        <f t="shared" si="2"/>
        <v>0</v>
      </c>
      <c r="N76" s="2"/>
    </row>
    <row r="77" spans="1:14" ht="33.75" customHeight="1" x14ac:dyDescent="0.25">
      <c r="A77" s="2">
        <v>70</v>
      </c>
      <c r="B77" s="29" t="s">
        <v>525</v>
      </c>
      <c r="C77" s="11" t="s">
        <v>281</v>
      </c>
      <c r="D77" s="21"/>
      <c r="E77" s="29" t="s">
        <v>527</v>
      </c>
      <c r="F77" s="29"/>
      <c r="G77" s="2"/>
      <c r="H77" s="2"/>
      <c r="I77" s="2"/>
      <c r="J77" s="2"/>
      <c r="K77" s="7">
        <v>0</v>
      </c>
      <c r="L77" s="2"/>
      <c r="M77" s="7">
        <f t="shared" si="2"/>
        <v>0</v>
      </c>
      <c r="N77" s="2"/>
    </row>
    <row r="78" spans="1:14" x14ac:dyDescent="0.25">
      <c r="A78" s="2">
        <v>71</v>
      </c>
      <c r="B78" s="11" t="s">
        <v>526</v>
      </c>
      <c r="C78" s="11" t="s">
        <v>528</v>
      </c>
      <c r="D78" s="21"/>
      <c r="E78" s="29" t="s">
        <v>536</v>
      </c>
      <c r="F78" s="29"/>
      <c r="G78" s="2"/>
      <c r="H78" s="2"/>
      <c r="I78" s="2"/>
      <c r="J78" s="2"/>
      <c r="K78" s="7">
        <v>0</v>
      </c>
      <c r="L78" s="2"/>
      <c r="M78" s="7">
        <f t="shared" si="2"/>
        <v>0</v>
      </c>
      <c r="N78" s="2"/>
    </row>
    <row r="79" spans="1:14" ht="30" x14ac:dyDescent="0.25">
      <c r="A79" s="2">
        <v>72</v>
      </c>
      <c r="B79" s="50" t="s">
        <v>282</v>
      </c>
      <c r="C79" s="11" t="s">
        <v>283</v>
      </c>
      <c r="D79" s="21"/>
      <c r="E79" s="29" t="s">
        <v>293</v>
      </c>
      <c r="F79" s="29"/>
      <c r="G79" s="2"/>
      <c r="H79" s="2"/>
      <c r="I79" s="2"/>
      <c r="J79" s="2"/>
      <c r="K79" s="7">
        <v>0</v>
      </c>
      <c r="L79" s="2"/>
      <c r="M79" s="7">
        <f t="shared" si="2"/>
        <v>0</v>
      </c>
      <c r="N79" s="2"/>
    </row>
    <row r="80" spans="1:14" x14ac:dyDescent="0.25">
      <c r="A80" s="2">
        <v>73</v>
      </c>
      <c r="B80" s="50" t="s">
        <v>529</v>
      </c>
      <c r="C80" s="11" t="s">
        <v>249</v>
      </c>
      <c r="D80" s="21"/>
      <c r="E80" s="29" t="s">
        <v>294</v>
      </c>
      <c r="F80" s="29"/>
      <c r="G80" s="2"/>
      <c r="H80" s="2"/>
      <c r="I80" s="2"/>
      <c r="J80" s="2"/>
      <c r="K80" s="7">
        <v>0</v>
      </c>
      <c r="L80" s="2"/>
      <c r="M80" s="7">
        <f t="shared" si="2"/>
        <v>0</v>
      </c>
      <c r="N80" s="2"/>
    </row>
    <row r="81" spans="1:14" ht="30" x14ac:dyDescent="0.25">
      <c r="A81" s="2">
        <v>74</v>
      </c>
      <c r="B81" s="27" t="s">
        <v>530</v>
      </c>
      <c r="C81" s="29" t="s">
        <v>288</v>
      </c>
      <c r="D81" s="21"/>
      <c r="E81" s="29" t="s">
        <v>296</v>
      </c>
      <c r="F81" s="29"/>
      <c r="G81" s="2"/>
      <c r="H81" s="2"/>
      <c r="I81" s="2"/>
      <c r="J81" s="2"/>
      <c r="K81" s="7">
        <v>0</v>
      </c>
      <c r="L81" s="2"/>
      <c r="M81" s="7">
        <f t="shared" si="2"/>
        <v>0</v>
      </c>
      <c r="N81" s="2"/>
    </row>
    <row r="82" spans="1:14" x14ac:dyDescent="0.25">
      <c r="A82" s="2">
        <v>75</v>
      </c>
      <c r="B82" s="27" t="s">
        <v>289</v>
      </c>
      <c r="C82" s="29" t="s">
        <v>288</v>
      </c>
      <c r="D82" s="21"/>
      <c r="E82" s="29" t="s">
        <v>531</v>
      </c>
      <c r="F82" s="29"/>
      <c r="G82" s="2"/>
      <c r="H82" s="2"/>
      <c r="I82" s="2"/>
      <c r="J82" s="2"/>
      <c r="K82" s="7">
        <v>0</v>
      </c>
      <c r="L82" s="2"/>
      <c r="M82" s="7">
        <f t="shared" si="2"/>
        <v>0</v>
      </c>
      <c r="N82" s="2"/>
    </row>
    <row r="83" spans="1:14" x14ac:dyDescent="0.25">
      <c r="A83" s="2">
        <v>76</v>
      </c>
      <c r="B83" s="11" t="s">
        <v>577</v>
      </c>
      <c r="C83" s="11"/>
      <c r="D83" s="21"/>
      <c r="E83" s="11"/>
      <c r="F83" s="11"/>
      <c r="G83" s="2"/>
      <c r="H83" s="2"/>
      <c r="I83" s="2"/>
      <c r="J83" s="2"/>
      <c r="K83" s="7">
        <v>0</v>
      </c>
      <c r="L83" s="2"/>
      <c r="M83" s="7">
        <f t="shared" si="2"/>
        <v>0</v>
      </c>
      <c r="N83" s="2"/>
    </row>
    <row r="84" spans="1:14" x14ac:dyDescent="0.25">
      <c r="A84" s="2">
        <v>77</v>
      </c>
      <c r="B84" s="11" t="s">
        <v>348</v>
      </c>
      <c r="C84" s="11"/>
      <c r="D84" s="21"/>
      <c r="E84" s="11"/>
      <c r="F84" s="11"/>
      <c r="G84" s="2"/>
      <c r="H84" s="2"/>
      <c r="I84" s="2"/>
      <c r="J84" s="2"/>
      <c r="K84" s="7">
        <v>0</v>
      </c>
      <c r="L84" s="2"/>
      <c r="M84" s="7">
        <f t="shared" si="2"/>
        <v>0</v>
      </c>
      <c r="N84" s="2"/>
    </row>
    <row r="85" spans="1:14" x14ac:dyDescent="0.25">
      <c r="A85" s="2">
        <v>78</v>
      </c>
      <c r="B85" s="11" t="s">
        <v>350</v>
      </c>
      <c r="C85" s="11"/>
      <c r="D85" s="21"/>
      <c r="E85" s="11"/>
      <c r="F85" s="11"/>
      <c r="G85" s="2"/>
      <c r="H85" s="2"/>
      <c r="I85" s="2"/>
      <c r="J85" s="2"/>
      <c r="K85" s="7">
        <v>0</v>
      </c>
      <c r="L85" s="2"/>
      <c r="M85" s="7">
        <f t="shared" si="2"/>
        <v>0</v>
      </c>
      <c r="N85" s="2"/>
    </row>
    <row r="86" spans="1:14" x14ac:dyDescent="0.25">
      <c r="A86" s="2">
        <v>79</v>
      </c>
      <c r="B86" s="11" t="s">
        <v>351</v>
      </c>
      <c r="C86" s="11"/>
      <c r="D86" s="21"/>
      <c r="E86" s="11"/>
      <c r="F86" s="11"/>
      <c r="G86" s="2"/>
      <c r="H86" s="2"/>
      <c r="I86" s="2"/>
      <c r="J86" s="2"/>
      <c r="K86" s="7">
        <v>0</v>
      </c>
      <c r="L86" s="2"/>
      <c r="M86" s="7">
        <f t="shared" si="2"/>
        <v>0</v>
      </c>
      <c r="N86" s="2"/>
    </row>
    <row r="87" spans="1:14" x14ac:dyDescent="0.25">
      <c r="A87" s="2">
        <v>80</v>
      </c>
      <c r="B87" s="11" t="s">
        <v>352</v>
      </c>
      <c r="C87" s="11"/>
      <c r="D87" s="21"/>
      <c r="E87" s="11"/>
      <c r="F87" s="11"/>
      <c r="G87" s="2"/>
      <c r="H87" s="2"/>
      <c r="I87" s="2"/>
      <c r="J87" s="2"/>
      <c r="K87" s="7">
        <v>0</v>
      </c>
      <c r="L87" s="2"/>
      <c r="M87" s="7">
        <f t="shared" si="2"/>
        <v>0</v>
      </c>
      <c r="N87" s="2"/>
    </row>
    <row r="88" spans="1:14" x14ac:dyDescent="0.25">
      <c r="A88" s="2">
        <v>81</v>
      </c>
      <c r="B88" s="11" t="s">
        <v>353</v>
      </c>
      <c r="C88" s="11"/>
      <c r="D88" s="21"/>
      <c r="E88" s="11"/>
      <c r="F88" s="11"/>
      <c r="G88" s="2"/>
      <c r="H88" s="2"/>
      <c r="I88" s="2"/>
      <c r="J88" s="2"/>
      <c r="K88" s="7">
        <v>0</v>
      </c>
      <c r="L88" s="2"/>
      <c r="M88" s="7">
        <f t="shared" si="2"/>
        <v>0</v>
      </c>
      <c r="N88" s="2"/>
    </row>
    <row r="89" spans="1:14" x14ac:dyDescent="0.25">
      <c r="A89" s="2">
        <v>82</v>
      </c>
      <c r="B89" s="27" t="s">
        <v>354</v>
      </c>
      <c r="C89" s="11"/>
      <c r="D89" s="21"/>
      <c r="E89" s="11"/>
      <c r="F89" s="11"/>
      <c r="G89" s="2"/>
      <c r="H89" s="2"/>
      <c r="I89" s="2"/>
      <c r="J89" s="2"/>
      <c r="K89" s="7">
        <v>0</v>
      </c>
      <c r="L89" s="2"/>
      <c r="M89" s="7">
        <f t="shared" si="2"/>
        <v>0</v>
      </c>
      <c r="N89" s="2"/>
    </row>
    <row r="90" spans="1:14" x14ac:dyDescent="0.25">
      <c r="A90" s="2">
        <v>83</v>
      </c>
      <c r="B90" s="27" t="s">
        <v>355</v>
      </c>
      <c r="C90" s="11"/>
      <c r="D90" s="21"/>
      <c r="E90" s="11" t="s">
        <v>532</v>
      </c>
      <c r="F90" s="11"/>
      <c r="G90" s="2"/>
      <c r="H90" s="2"/>
      <c r="I90" s="2"/>
      <c r="J90" s="2"/>
      <c r="K90" s="7">
        <v>0</v>
      </c>
      <c r="L90" s="2"/>
      <c r="M90" s="7">
        <f t="shared" si="2"/>
        <v>0</v>
      </c>
      <c r="N90" s="2"/>
    </row>
    <row r="91" spans="1:14" x14ac:dyDescent="0.25">
      <c r="A91" s="2">
        <v>84</v>
      </c>
      <c r="B91" s="11" t="s">
        <v>534</v>
      </c>
      <c r="C91" s="11"/>
      <c r="D91" s="21"/>
      <c r="E91" s="11" t="s">
        <v>533</v>
      </c>
      <c r="F91" s="11"/>
      <c r="G91" s="2"/>
      <c r="H91" s="2"/>
      <c r="I91" s="2"/>
      <c r="J91" s="2"/>
      <c r="K91" s="7"/>
      <c r="L91" s="2"/>
      <c r="M91" s="7"/>
      <c r="N91" s="2"/>
    </row>
    <row r="92" spans="1:14" x14ac:dyDescent="0.25">
      <c r="A92" s="2">
        <v>85</v>
      </c>
      <c r="B92" s="50" t="s">
        <v>356</v>
      </c>
      <c r="C92" s="11"/>
      <c r="D92" s="21"/>
      <c r="E92" s="11"/>
      <c r="F92" s="11"/>
      <c r="G92" s="2"/>
      <c r="H92" s="2"/>
      <c r="I92" s="2"/>
      <c r="J92" s="2"/>
      <c r="K92" s="7"/>
      <c r="L92" s="2"/>
      <c r="M92" s="7"/>
      <c r="N92" s="2"/>
    </row>
    <row r="93" spans="1:14" x14ac:dyDescent="0.25">
      <c r="A93" s="2">
        <v>86</v>
      </c>
      <c r="B93" s="21" t="s">
        <v>149</v>
      </c>
      <c r="C93" s="30" t="s">
        <v>150</v>
      </c>
      <c r="D93" s="21"/>
      <c r="E93" s="30" t="s">
        <v>152</v>
      </c>
      <c r="F93" s="30"/>
      <c r="G93" s="2"/>
      <c r="H93" s="2"/>
      <c r="I93" s="2"/>
      <c r="J93" s="2"/>
      <c r="K93" s="7"/>
      <c r="L93" s="2"/>
      <c r="M93" s="7"/>
      <c r="N93" s="2"/>
    </row>
    <row r="94" spans="1:14" x14ac:dyDescent="0.25">
      <c r="A94" s="2">
        <v>87</v>
      </c>
      <c r="B94" s="21" t="s">
        <v>427</v>
      </c>
      <c r="C94" s="21" t="s">
        <v>280</v>
      </c>
      <c r="D94" s="21"/>
      <c r="E94" s="30" t="s">
        <v>432</v>
      </c>
      <c r="F94" s="30"/>
      <c r="G94" s="2"/>
      <c r="H94" s="2"/>
      <c r="I94" s="2"/>
      <c r="J94" s="2"/>
      <c r="K94" s="7"/>
      <c r="L94" s="2"/>
      <c r="M94" s="7"/>
      <c r="N94" s="2"/>
    </row>
    <row r="95" spans="1:14" x14ac:dyDescent="0.25">
      <c r="A95" s="2">
        <v>88</v>
      </c>
      <c r="B95" s="21" t="s">
        <v>107</v>
      </c>
      <c r="C95" s="21"/>
      <c r="D95" s="21"/>
      <c r="E95" s="30" t="s">
        <v>434</v>
      </c>
      <c r="F95" s="30"/>
      <c r="G95" s="2"/>
      <c r="H95" s="2"/>
      <c r="I95" s="2"/>
      <c r="J95" s="2"/>
      <c r="K95" s="7"/>
      <c r="L95" s="2"/>
      <c r="M95" s="7"/>
      <c r="N95" s="2"/>
    </row>
    <row r="96" spans="1:14" x14ac:dyDescent="0.25">
      <c r="A96" s="2">
        <v>89</v>
      </c>
      <c r="B96" s="21" t="s">
        <v>428</v>
      </c>
      <c r="C96" s="21" t="s">
        <v>429</v>
      </c>
      <c r="D96" s="21"/>
      <c r="E96" s="11"/>
      <c r="F96" s="11"/>
      <c r="G96" s="2"/>
      <c r="H96" s="2"/>
      <c r="I96" s="2"/>
      <c r="J96" s="2"/>
      <c r="K96" s="7"/>
      <c r="L96" s="2"/>
      <c r="M96" s="7"/>
      <c r="N96" s="2"/>
    </row>
    <row r="97" spans="1:14" x14ac:dyDescent="0.25">
      <c r="A97" s="2">
        <v>90</v>
      </c>
      <c r="B97" s="11" t="s">
        <v>461</v>
      </c>
      <c r="C97" s="11" t="s">
        <v>463</v>
      </c>
      <c r="D97" s="21"/>
      <c r="E97" s="29" t="s">
        <v>462</v>
      </c>
      <c r="F97" s="29"/>
      <c r="G97" s="2"/>
      <c r="H97" s="2"/>
      <c r="I97" s="2"/>
      <c r="J97" s="2"/>
      <c r="K97" s="7"/>
      <c r="L97" s="2"/>
      <c r="M97" s="7"/>
      <c r="N97" s="2"/>
    </row>
    <row r="98" spans="1:14" ht="15.75" x14ac:dyDescent="0.25">
      <c r="A98" s="2">
        <v>91</v>
      </c>
      <c r="B98" s="38" t="s">
        <v>583</v>
      </c>
      <c r="C98" s="2"/>
      <c r="D98" s="9"/>
      <c r="E98" s="12" t="s">
        <v>584</v>
      </c>
      <c r="F98" s="12"/>
      <c r="G98" s="2"/>
      <c r="H98" s="2"/>
      <c r="I98" s="2"/>
      <c r="J98" s="2"/>
      <c r="K98" s="7"/>
      <c r="L98" s="2"/>
      <c r="M98" s="7"/>
      <c r="N98" s="2"/>
    </row>
    <row r="99" spans="1:14" ht="15.75" x14ac:dyDescent="0.25">
      <c r="A99" s="2">
        <v>92</v>
      </c>
      <c r="B99" s="38" t="s">
        <v>589</v>
      </c>
      <c r="C99" s="2" t="s">
        <v>590</v>
      </c>
      <c r="D99" s="9"/>
      <c r="E99" s="12"/>
      <c r="F99" s="12"/>
      <c r="G99" s="2"/>
      <c r="H99" s="2"/>
      <c r="I99" s="2"/>
      <c r="J99" s="2"/>
      <c r="K99" s="7"/>
      <c r="L99" s="2"/>
      <c r="M99" s="7"/>
      <c r="N99" s="2"/>
    </row>
    <row r="100" spans="1:14" ht="15.75" x14ac:dyDescent="0.25">
      <c r="A100" s="2">
        <v>93</v>
      </c>
      <c r="B100" s="38" t="s">
        <v>591</v>
      </c>
      <c r="C100" s="2" t="s">
        <v>592</v>
      </c>
      <c r="D100" s="9"/>
      <c r="E100" s="12"/>
      <c r="F100" s="12"/>
      <c r="G100" s="2"/>
      <c r="H100" s="2"/>
      <c r="I100" s="2"/>
      <c r="J100" s="2"/>
      <c r="K100" s="7"/>
      <c r="L100" s="2"/>
      <c r="M100" s="7"/>
      <c r="N100" s="2"/>
    </row>
    <row r="101" spans="1:14" ht="15.75" x14ac:dyDescent="0.25">
      <c r="A101" s="2">
        <v>94</v>
      </c>
      <c r="B101" s="38" t="s">
        <v>594</v>
      </c>
      <c r="C101" s="2"/>
      <c r="D101" s="9"/>
      <c r="E101" s="12" t="s">
        <v>595</v>
      </c>
      <c r="F101" s="12"/>
      <c r="G101" s="2"/>
      <c r="H101" s="2"/>
      <c r="I101" s="2"/>
      <c r="J101" s="2"/>
      <c r="K101" s="7"/>
      <c r="L101" s="2"/>
      <c r="M101" s="7"/>
      <c r="N101" s="2"/>
    </row>
    <row r="102" spans="1:14" ht="15.75" x14ac:dyDescent="0.25">
      <c r="A102" s="2">
        <v>95</v>
      </c>
      <c r="B102" s="38"/>
      <c r="C102" s="2"/>
      <c r="D102" s="9"/>
      <c r="E102" s="12"/>
      <c r="F102" s="12"/>
      <c r="G102" s="2"/>
      <c r="H102" s="2"/>
      <c r="I102" s="2"/>
      <c r="J102" s="2"/>
      <c r="K102" s="7">
        <v>0</v>
      </c>
      <c r="L102" s="2"/>
      <c r="M102" s="7">
        <f t="shared" si="2"/>
        <v>0</v>
      </c>
      <c r="N102" s="2"/>
    </row>
    <row r="103" spans="1:14" x14ac:dyDescent="0.25">
      <c r="A103" s="67" t="s">
        <v>13</v>
      </c>
      <c r="B103" s="68"/>
      <c r="C103" s="68"/>
      <c r="D103" s="68"/>
      <c r="E103" s="68"/>
      <c r="F103" s="68"/>
      <c r="G103" s="68"/>
      <c r="H103" s="69"/>
      <c r="I103" s="82">
        <f>SUM(K8:K58)</f>
        <v>0</v>
      </c>
      <c r="J103" s="83"/>
      <c r="K103" s="84"/>
      <c r="L103" s="6"/>
      <c r="M103" s="6"/>
      <c r="N103" s="5"/>
    </row>
    <row r="104" spans="1:14" x14ac:dyDescent="0.25">
      <c r="A104" s="1"/>
    </row>
    <row r="105" spans="1:14" x14ac:dyDescent="0.25">
      <c r="A105" s="1"/>
    </row>
    <row r="106" spans="1:14" x14ac:dyDescent="0.25">
      <c r="A106" s="1"/>
    </row>
    <row r="107" spans="1:14" x14ac:dyDescent="0.25">
      <c r="A107" s="1"/>
    </row>
    <row r="108" spans="1:14" x14ac:dyDescent="0.25">
      <c r="A108" s="1"/>
    </row>
    <row r="109" spans="1:14" x14ac:dyDescent="0.25">
      <c r="A109" s="1"/>
    </row>
    <row r="110" spans="1:14" x14ac:dyDescent="0.25">
      <c r="A110" s="1"/>
    </row>
    <row r="111" spans="1:14" x14ac:dyDescent="0.25">
      <c r="A111" s="1"/>
    </row>
    <row r="112" spans="1:14" x14ac:dyDescent="0.25">
      <c r="A112" s="1"/>
    </row>
    <row r="113" spans="1:1" x14ac:dyDescent="0.25">
      <c r="A113" s="1"/>
    </row>
    <row r="114" spans="1:1" x14ac:dyDescent="0.25">
      <c r="A114" s="1"/>
    </row>
    <row r="115" spans="1:1" x14ac:dyDescent="0.25">
      <c r="A115" s="1"/>
    </row>
    <row r="116" spans="1:1" x14ac:dyDescent="0.25">
      <c r="A116" s="1"/>
    </row>
    <row r="117" spans="1:1" x14ac:dyDescent="0.25">
      <c r="A117" s="1"/>
    </row>
    <row r="118" spans="1:1" x14ac:dyDescent="0.25">
      <c r="A118" s="1"/>
    </row>
    <row r="119" spans="1:1" x14ac:dyDescent="0.25">
      <c r="A119" s="1"/>
    </row>
  </sheetData>
  <mergeCells count="6">
    <mergeCell ref="I103:K103"/>
    <mergeCell ref="A103:H103"/>
    <mergeCell ref="A1:N2"/>
    <mergeCell ref="A3:N4"/>
    <mergeCell ref="A6:E6"/>
    <mergeCell ref="G6:N6"/>
  </mergeCells>
  <pageMargins left="0.25" right="0.25" top="0.75" bottom="0.75" header="0.3" footer="0.3"/>
  <pageSetup paperSize="9" scale="2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M83"/>
  <sheetViews>
    <sheetView showGridLines="0" topLeftCell="A22" zoomScale="70" zoomScaleNormal="70" workbookViewId="0">
      <selection activeCell="A35" sqref="A35:XFD35"/>
    </sheetView>
  </sheetViews>
  <sheetFormatPr baseColWidth="10" defaultRowHeight="15" x14ac:dyDescent="0.25"/>
  <cols>
    <col min="1" max="1" width="5.7109375" customWidth="1"/>
    <col min="2" max="2" width="50.7109375" bestFit="1" customWidth="1"/>
    <col min="3" max="3" width="25.28515625" bestFit="1" customWidth="1"/>
    <col min="4" max="4" width="16.28515625" customWidth="1"/>
    <col min="5" max="5" width="62.42578125" bestFit="1" customWidth="1"/>
    <col min="6" max="7" width="16.42578125" customWidth="1"/>
    <col min="8" max="8" width="20.42578125" customWidth="1"/>
    <col min="9" max="9" width="5.85546875" customWidth="1"/>
    <col min="10" max="10" width="15" customWidth="1"/>
    <col min="11" max="11" width="17" customWidth="1"/>
    <col min="12" max="12" width="16.7109375" customWidth="1"/>
    <col min="13" max="13" width="34.85546875" customWidth="1"/>
  </cols>
  <sheetData>
    <row r="1" spans="1:13" ht="21" customHeight="1" x14ac:dyDescent="0.25">
      <c r="A1" s="71" t="s">
        <v>0</v>
      </c>
      <c r="B1" s="71"/>
      <c r="C1" s="71"/>
      <c r="D1" s="71"/>
      <c r="E1" s="71"/>
      <c r="F1" s="71"/>
      <c r="G1" s="71"/>
      <c r="H1" s="71"/>
      <c r="I1" s="71"/>
      <c r="J1" s="71"/>
      <c r="K1" s="71"/>
      <c r="L1" s="71"/>
      <c r="M1" s="71"/>
    </row>
    <row r="2" spans="1:13" ht="21" customHeight="1" x14ac:dyDescent="0.25">
      <c r="A2" s="71"/>
      <c r="B2" s="71"/>
      <c r="C2" s="71"/>
      <c r="D2" s="71"/>
      <c r="E2" s="71"/>
      <c r="F2" s="71"/>
      <c r="G2" s="71"/>
      <c r="H2" s="71"/>
      <c r="I2" s="71"/>
      <c r="J2" s="71"/>
      <c r="K2" s="71"/>
      <c r="L2" s="71"/>
      <c r="M2" s="71"/>
    </row>
    <row r="3" spans="1:13" x14ac:dyDescent="0.25">
      <c r="A3" s="72" t="s">
        <v>21</v>
      </c>
      <c r="B3" s="72"/>
      <c r="C3" s="72"/>
      <c r="D3" s="72"/>
      <c r="E3" s="72"/>
      <c r="F3" s="72"/>
      <c r="G3" s="72"/>
      <c r="H3" s="72"/>
      <c r="I3" s="72"/>
      <c r="J3" s="72"/>
      <c r="K3" s="72"/>
      <c r="L3" s="72"/>
      <c r="M3" s="72"/>
    </row>
    <row r="4" spans="1:13" x14ac:dyDescent="0.25">
      <c r="A4" s="72"/>
      <c r="B4" s="72"/>
      <c r="C4" s="72"/>
      <c r="D4" s="72"/>
      <c r="E4" s="72"/>
      <c r="F4" s="72"/>
      <c r="G4" s="72"/>
      <c r="H4" s="72"/>
      <c r="I4" s="72"/>
      <c r="J4" s="72"/>
      <c r="K4" s="72"/>
      <c r="L4" s="72"/>
      <c r="M4" s="72"/>
    </row>
    <row r="6" spans="1:13" x14ac:dyDescent="0.25">
      <c r="A6" s="73" t="s">
        <v>16</v>
      </c>
      <c r="B6" s="73"/>
      <c r="C6" s="73"/>
      <c r="D6" s="73"/>
      <c r="E6" s="73"/>
      <c r="F6" s="74" t="s">
        <v>4</v>
      </c>
      <c r="G6" s="74"/>
      <c r="H6" s="74"/>
      <c r="I6" s="74"/>
      <c r="J6" s="74"/>
      <c r="K6" s="74"/>
      <c r="L6" s="74"/>
      <c r="M6" s="74"/>
    </row>
    <row r="7" spans="1:13" ht="61.5" customHeight="1" x14ac:dyDescent="0.25">
      <c r="A7" s="4" t="s">
        <v>2</v>
      </c>
      <c r="B7" s="4" t="s">
        <v>3</v>
      </c>
      <c r="C7" s="4" t="s">
        <v>11</v>
      </c>
      <c r="D7" s="4" t="s">
        <v>60</v>
      </c>
      <c r="E7" s="3" t="s">
        <v>6</v>
      </c>
      <c r="F7" s="3" t="s">
        <v>5</v>
      </c>
      <c r="G7" s="3" t="s">
        <v>7</v>
      </c>
      <c r="H7" s="3" t="s">
        <v>8</v>
      </c>
      <c r="I7" s="4" t="s">
        <v>10</v>
      </c>
      <c r="J7" s="3" t="s">
        <v>17</v>
      </c>
      <c r="K7" s="4" t="s">
        <v>14</v>
      </c>
      <c r="L7" s="4" t="s">
        <v>15</v>
      </c>
      <c r="M7" s="4" t="s">
        <v>9</v>
      </c>
    </row>
    <row r="8" spans="1:13" ht="18" customHeight="1" x14ac:dyDescent="0.25">
      <c r="A8" s="2">
        <v>1</v>
      </c>
      <c r="B8" s="10" t="s">
        <v>74</v>
      </c>
      <c r="C8" s="2" t="s">
        <v>75</v>
      </c>
      <c r="D8" s="2" t="s">
        <v>76</v>
      </c>
      <c r="E8" s="2" t="s">
        <v>83</v>
      </c>
      <c r="F8" s="2"/>
      <c r="G8" s="2"/>
      <c r="H8" s="2"/>
      <c r="I8" s="2"/>
      <c r="J8" s="7">
        <v>0</v>
      </c>
      <c r="K8" s="2"/>
      <c r="L8" s="7">
        <f>SUM(K8*J8)</f>
        <v>0</v>
      </c>
      <c r="M8" s="2"/>
    </row>
    <row r="9" spans="1:13" ht="18" customHeight="1" x14ac:dyDescent="0.25">
      <c r="A9" s="2">
        <v>2</v>
      </c>
      <c r="B9" s="2" t="s">
        <v>37</v>
      </c>
      <c r="C9" s="2" t="s">
        <v>167</v>
      </c>
      <c r="D9" s="2" t="s">
        <v>222</v>
      </c>
      <c r="E9" s="2" t="s">
        <v>364</v>
      </c>
      <c r="F9" s="2"/>
      <c r="G9" s="2"/>
      <c r="H9" s="2"/>
      <c r="I9" s="2"/>
      <c r="J9" s="7">
        <v>0</v>
      </c>
      <c r="K9" s="2"/>
      <c r="L9" s="7">
        <f t="shared" ref="L9:L19" si="0">SUM(K9*J9)</f>
        <v>0</v>
      </c>
      <c r="M9" s="2"/>
    </row>
    <row r="10" spans="1:13" ht="18" customHeight="1" x14ac:dyDescent="0.25">
      <c r="A10" s="2">
        <v>3</v>
      </c>
      <c r="B10" s="2" t="s">
        <v>79</v>
      </c>
      <c r="C10" s="2" t="s">
        <v>80</v>
      </c>
      <c r="D10" s="2" t="s">
        <v>76</v>
      </c>
      <c r="E10" s="2" t="s">
        <v>84</v>
      </c>
      <c r="F10" s="2"/>
      <c r="G10" s="2"/>
      <c r="H10" s="2"/>
      <c r="I10" s="2"/>
      <c r="J10" s="7">
        <v>0</v>
      </c>
      <c r="K10" s="2"/>
      <c r="L10" s="7">
        <f t="shared" si="0"/>
        <v>0</v>
      </c>
      <c r="M10" s="2"/>
    </row>
    <row r="11" spans="1:13" ht="18" customHeight="1" x14ac:dyDescent="0.25">
      <c r="A11" s="2">
        <v>4</v>
      </c>
      <c r="B11" s="10" t="s">
        <v>81</v>
      </c>
      <c r="C11" s="2" t="s">
        <v>82</v>
      </c>
      <c r="D11" s="2" t="s">
        <v>76</v>
      </c>
      <c r="E11" s="2" t="s">
        <v>85</v>
      </c>
      <c r="F11" s="2"/>
      <c r="G11" s="2"/>
      <c r="H11" s="2"/>
      <c r="I11" s="2"/>
      <c r="J11" s="7">
        <v>0</v>
      </c>
      <c r="K11" s="2"/>
      <c r="L11" s="7">
        <f t="shared" si="0"/>
        <v>0</v>
      </c>
      <c r="M11" s="2"/>
    </row>
    <row r="12" spans="1:13" ht="18" customHeight="1" x14ac:dyDescent="0.25">
      <c r="A12" s="2">
        <v>5</v>
      </c>
      <c r="B12" s="2" t="s">
        <v>25</v>
      </c>
      <c r="C12" s="2"/>
      <c r="D12" s="2"/>
      <c r="E12" s="2"/>
      <c r="F12" s="2"/>
      <c r="G12" s="2"/>
      <c r="H12" s="2"/>
      <c r="I12" s="2"/>
      <c r="J12" s="7">
        <v>0</v>
      </c>
      <c r="K12" s="2"/>
      <c r="L12" s="7">
        <f t="shared" si="0"/>
        <v>0</v>
      </c>
      <c r="M12" s="2"/>
    </row>
    <row r="13" spans="1:13" ht="45" x14ac:dyDescent="0.25">
      <c r="A13" s="2">
        <v>6</v>
      </c>
      <c r="B13" s="2" t="s">
        <v>26</v>
      </c>
      <c r="C13" s="2" t="s">
        <v>115</v>
      </c>
      <c r="D13" s="2" t="s">
        <v>129</v>
      </c>
      <c r="E13" s="12" t="s">
        <v>365</v>
      </c>
      <c r="F13" s="2"/>
      <c r="G13" s="2"/>
      <c r="H13" s="2"/>
      <c r="I13" s="2"/>
      <c r="J13" s="7">
        <v>0</v>
      </c>
      <c r="K13" s="2"/>
      <c r="L13" s="7">
        <f t="shared" si="0"/>
        <v>0</v>
      </c>
      <c r="M13" s="2"/>
    </row>
    <row r="14" spans="1:13" ht="18" customHeight="1" x14ac:dyDescent="0.25">
      <c r="A14" s="2">
        <v>7</v>
      </c>
      <c r="B14" s="2" t="s">
        <v>27</v>
      </c>
      <c r="C14" s="2"/>
      <c r="D14" s="2"/>
      <c r="E14" s="2" t="s">
        <v>446</v>
      </c>
      <c r="F14" s="2"/>
      <c r="G14" s="2"/>
      <c r="H14" s="2"/>
      <c r="I14" s="2"/>
      <c r="J14" s="7">
        <v>0</v>
      </c>
      <c r="K14" s="2"/>
      <c r="L14" s="7">
        <f t="shared" si="0"/>
        <v>0</v>
      </c>
      <c r="M14" s="2"/>
    </row>
    <row r="15" spans="1:13" ht="18" customHeight="1" x14ac:dyDescent="0.25">
      <c r="A15" s="2">
        <v>8</v>
      </c>
      <c r="B15" s="10" t="s">
        <v>28</v>
      </c>
      <c r="C15" s="2"/>
      <c r="D15" s="2"/>
      <c r="E15" s="2"/>
      <c r="F15" s="2"/>
      <c r="G15" s="2"/>
      <c r="H15" s="2"/>
      <c r="I15" s="2"/>
      <c r="J15" s="7">
        <v>0</v>
      </c>
      <c r="K15" s="2"/>
      <c r="L15" s="7">
        <f t="shared" si="0"/>
        <v>0</v>
      </c>
      <c r="M15" s="2"/>
    </row>
    <row r="16" spans="1:13" ht="27" customHeight="1" x14ac:dyDescent="0.25">
      <c r="A16" s="2">
        <v>9</v>
      </c>
      <c r="B16" s="10" t="s">
        <v>29</v>
      </c>
      <c r="C16" s="2"/>
      <c r="D16" s="2" t="s">
        <v>455</v>
      </c>
      <c r="E16" s="2"/>
      <c r="F16" s="2"/>
      <c r="G16" s="2"/>
      <c r="H16" s="2"/>
      <c r="I16" s="2"/>
      <c r="J16" s="7">
        <v>0</v>
      </c>
      <c r="K16" s="2"/>
      <c r="L16" s="7">
        <f t="shared" si="0"/>
        <v>0</v>
      </c>
      <c r="M16" s="2"/>
    </row>
    <row r="17" spans="1:13" ht="18" customHeight="1" x14ac:dyDescent="0.25">
      <c r="A17" s="2">
        <v>10</v>
      </c>
      <c r="B17" s="10" t="s">
        <v>42</v>
      </c>
      <c r="C17" s="2"/>
      <c r="D17" s="2"/>
      <c r="E17" s="2"/>
      <c r="F17" s="2"/>
      <c r="G17" s="2"/>
      <c r="H17" s="2"/>
      <c r="I17" s="2"/>
      <c r="J17" s="7">
        <v>0</v>
      </c>
      <c r="K17" s="2"/>
      <c r="L17" s="7">
        <f t="shared" si="0"/>
        <v>0</v>
      </c>
      <c r="M17" s="2"/>
    </row>
    <row r="18" spans="1:13" ht="18" customHeight="1" x14ac:dyDescent="0.25">
      <c r="A18" s="2">
        <v>11</v>
      </c>
      <c r="B18" s="10" t="s">
        <v>30</v>
      </c>
      <c r="C18" s="2"/>
      <c r="D18" s="2"/>
      <c r="E18" s="2"/>
      <c r="F18" s="2"/>
      <c r="G18" s="2"/>
      <c r="H18" s="2"/>
      <c r="I18" s="2"/>
      <c r="J18" s="7">
        <v>0</v>
      </c>
      <c r="K18" s="2"/>
      <c r="L18" s="7">
        <f t="shared" si="0"/>
        <v>0</v>
      </c>
      <c r="M18" s="2"/>
    </row>
    <row r="19" spans="1:13" ht="18" customHeight="1" x14ac:dyDescent="0.25">
      <c r="A19" s="2">
        <v>12</v>
      </c>
      <c r="B19" s="10" t="s">
        <v>31</v>
      </c>
      <c r="C19" s="2"/>
      <c r="D19" s="2"/>
      <c r="E19" s="2" t="s">
        <v>38</v>
      </c>
      <c r="F19" s="2"/>
      <c r="G19" s="2"/>
      <c r="H19" s="2"/>
      <c r="I19" s="2"/>
      <c r="J19" s="7">
        <v>0</v>
      </c>
      <c r="K19" s="2"/>
      <c r="L19" s="7">
        <f t="shared" si="0"/>
        <v>0</v>
      </c>
      <c r="M19" s="2"/>
    </row>
    <row r="20" spans="1:13" x14ac:dyDescent="0.25">
      <c r="A20" s="2">
        <v>13</v>
      </c>
      <c r="B20" s="9" t="s">
        <v>37</v>
      </c>
      <c r="C20" s="20" t="s">
        <v>128</v>
      </c>
      <c r="D20" s="20" t="s">
        <v>129</v>
      </c>
      <c r="E20" s="20" t="s">
        <v>131</v>
      </c>
      <c r="F20" s="2"/>
      <c r="G20" s="2"/>
      <c r="H20" s="2"/>
      <c r="I20" s="2"/>
      <c r="J20" s="7">
        <v>0</v>
      </c>
      <c r="K20" s="2"/>
      <c r="L20" s="7">
        <f t="shared" ref="L20:L25" si="1">SUM(K20*J20)</f>
        <v>0</v>
      </c>
      <c r="M20" s="2"/>
    </row>
    <row r="21" spans="1:13" ht="18" customHeight="1" x14ac:dyDescent="0.25">
      <c r="A21" s="2">
        <v>14</v>
      </c>
      <c r="B21" s="2" t="s">
        <v>130</v>
      </c>
      <c r="C21" s="2" t="s">
        <v>80</v>
      </c>
      <c r="D21" s="2"/>
      <c r="E21" s="2" t="s">
        <v>132</v>
      </c>
      <c r="F21" s="2"/>
      <c r="G21" s="2"/>
      <c r="H21" s="17"/>
      <c r="I21" s="2"/>
      <c r="J21" s="7">
        <v>0</v>
      </c>
      <c r="K21" s="2"/>
      <c r="L21" s="7">
        <f t="shared" si="1"/>
        <v>0</v>
      </c>
      <c r="M21" s="2"/>
    </row>
    <row r="22" spans="1:13" ht="18" customHeight="1" x14ac:dyDescent="0.25">
      <c r="A22" s="2">
        <v>15</v>
      </c>
      <c r="B22" s="2" t="s">
        <v>158</v>
      </c>
      <c r="C22" s="2"/>
      <c r="D22" s="2" t="s">
        <v>157</v>
      </c>
      <c r="E22" s="2" t="s">
        <v>160</v>
      </c>
      <c r="F22" s="2"/>
      <c r="G22" s="2"/>
      <c r="H22" s="2"/>
      <c r="I22" s="2"/>
      <c r="J22" s="7">
        <v>0</v>
      </c>
      <c r="K22" s="2"/>
      <c r="L22" s="7">
        <f t="shared" si="1"/>
        <v>0</v>
      </c>
      <c r="M22" s="2"/>
    </row>
    <row r="23" spans="1:13" ht="18" customHeight="1" x14ac:dyDescent="0.25">
      <c r="A23" s="2">
        <v>16</v>
      </c>
      <c r="B23" s="2" t="s">
        <v>159</v>
      </c>
      <c r="C23" s="2"/>
      <c r="D23" s="2" t="s">
        <v>157</v>
      </c>
      <c r="E23" s="2" t="s">
        <v>161</v>
      </c>
      <c r="F23" s="2"/>
      <c r="G23" s="2"/>
      <c r="H23" s="2"/>
      <c r="I23" s="2"/>
      <c r="J23" s="7">
        <v>0</v>
      </c>
      <c r="K23" s="2"/>
      <c r="L23" s="7">
        <f t="shared" si="1"/>
        <v>0</v>
      </c>
      <c r="M23" s="2"/>
    </row>
    <row r="24" spans="1:13" ht="18" customHeight="1" x14ac:dyDescent="0.25">
      <c r="A24" s="2">
        <v>17</v>
      </c>
      <c r="B24" s="10" t="s">
        <v>37</v>
      </c>
      <c r="C24" s="2" t="s">
        <v>77</v>
      </c>
      <c r="D24" s="2" t="s">
        <v>166</v>
      </c>
      <c r="E24" s="2" t="s">
        <v>169</v>
      </c>
      <c r="F24" s="2"/>
      <c r="G24" s="2"/>
      <c r="H24" s="2"/>
      <c r="I24" s="2"/>
      <c r="J24" s="7">
        <v>0</v>
      </c>
      <c r="K24" s="2"/>
      <c r="L24" s="7">
        <f t="shared" si="1"/>
        <v>0</v>
      </c>
      <c r="M24" s="2"/>
    </row>
    <row r="25" spans="1:13" ht="18" customHeight="1" x14ac:dyDescent="0.25">
      <c r="A25" s="2">
        <v>18</v>
      </c>
      <c r="B25" s="2" t="s">
        <v>74</v>
      </c>
      <c r="C25" s="2" t="s">
        <v>168</v>
      </c>
      <c r="D25" s="2" t="s">
        <v>76</v>
      </c>
      <c r="E25" s="2" t="s">
        <v>464</v>
      </c>
      <c r="F25" s="2"/>
      <c r="G25" s="2"/>
      <c r="H25" s="2"/>
      <c r="I25" s="2"/>
      <c r="J25" s="7">
        <v>0</v>
      </c>
      <c r="K25" s="2"/>
      <c r="L25" s="7">
        <f t="shared" si="1"/>
        <v>0</v>
      </c>
      <c r="M25" s="2"/>
    </row>
    <row r="26" spans="1:13" ht="18" customHeight="1" x14ac:dyDescent="0.25">
      <c r="A26" s="2">
        <v>19</v>
      </c>
      <c r="B26" s="2" t="s">
        <v>74</v>
      </c>
      <c r="C26" s="2" t="s">
        <v>181</v>
      </c>
      <c r="D26" s="2" t="s">
        <v>76</v>
      </c>
      <c r="E26" s="2" t="s">
        <v>183</v>
      </c>
      <c r="F26" s="2"/>
      <c r="G26" s="2"/>
      <c r="H26" s="2"/>
      <c r="I26" s="2"/>
      <c r="J26" s="7">
        <v>0</v>
      </c>
      <c r="K26" s="2"/>
      <c r="L26" s="7">
        <f t="shared" ref="L26:L67" si="2">SUM(K26*J26)</f>
        <v>0</v>
      </c>
      <c r="M26" s="2"/>
    </row>
    <row r="27" spans="1:13" ht="18" customHeight="1" x14ac:dyDescent="0.25">
      <c r="A27" s="2">
        <v>20</v>
      </c>
      <c r="B27" s="10" t="s">
        <v>74</v>
      </c>
      <c r="C27" s="2" t="s">
        <v>182</v>
      </c>
      <c r="D27" s="2" t="s">
        <v>76</v>
      </c>
      <c r="E27" s="2" t="s">
        <v>574</v>
      </c>
      <c r="F27" s="2"/>
      <c r="G27" s="2"/>
      <c r="H27" s="2"/>
      <c r="I27" s="2"/>
      <c r="J27" s="7">
        <v>0</v>
      </c>
      <c r="K27" s="2"/>
      <c r="L27" s="7">
        <f t="shared" si="2"/>
        <v>0</v>
      </c>
      <c r="M27" s="2"/>
    </row>
    <row r="28" spans="1:13" ht="57" x14ac:dyDescent="0.25">
      <c r="A28" s="2">
        <v>21</v>
      </c>
      <c r="B28" s="23" t="s">
        <v>468</v>
      </c>
      <c r="C28" s="24" t="s">
        <v>221</v>
      </c>
      <c r="D28" s="24" t="s">
        <v>222</v>
      </c>
      <c r="E28" s="24" t="s">
        <v>469</v>
      </c>
      <c r="F28" s="2"/>
      <c r="G28" s="2"/>
      <c r="H28" s="2"/>
      <c r="I28" s="2"/>
      <c r="J28" s="7">
        <v>0</v>
      </c>
      <c r="K28" s="2"/>
      <c r="L28" s="7">
        <f t="shared" si="2"/>
        <v>0</v>
      </c>
      <c r="M28" s="2"/>
    </row>
    <row r="29" spans="1:13" ht="99.75" x14ac:dyDescent="0.25">
      <c r="A29" s="2">
        <v>22</v>
      </c>
      <c r="B29" s="25" t="s">
        <v>470</v>
      </c>
      <c r="C29" s="24" t="s">
        <v>575</v>
      </c>
      <c r="D29" s="23" t="s">
        <v>223</v>
      </c>
      <c r="E29" s="24" t="s">
        <v>235</v>
      </c>
      <c r="F29" s="2"/>
      <c r="G29" s="2"/>
      <c r="H29" s="2"/>
      <c r="I29" s="2"/>
      <c r="J29" s="7">
        <v>0</v>
      </c>
      <c r="K29" s="2"/>
      <c r="L29" s="7">
        <f t="shared" si="2"/>
        <v>0</v>
      </c>
      <c r="M29" s="2"/>
    </row>
    <row r="30" spans="1:13" ht="42.75" x14ac:dyDescent="0.25">
      <c r="A30" s="2">
        <v>23</v>
      </c>
      <c r="B30" s="23" t="s">
        <v>471</v>
      </c>
      <c r="C30" s="24" t="s">
        <v>224</v>
      </c>
      <c r="D30" s="23" t="s">
        <v>78</v>
      </c>
      <c r="E30" s="24" t="s">
        <v>236</v>
      </c>
      <c r="F30" s="2"/>
      <c r="G30" s="2"/>
      <c r="H30" s="2"/>
      <c r="I30" s="2"/>
      <c r="J30" s="7">
        <v>0</v>
      </c>
      <c r="K30" s="2"/>
      <c r="L30" s="7">
        <f t="shared" si="2"/>
        <v>0</v>
      </c>
      <c r="M30" s="2"/>
    </row>
    <row r="31" spans="1:13" ht="42.75" x14ac:dyDescent="0.25">
      <c r="A31" s="2">
        <v>24</v>
      </c>
      <c r="B31" s="23" t="s">
        <v>472</v>
      </c>
      <c r="C31" s="24" t="s">
        <v>225</v>
      </c>
      <c r="D31" s="23" t="s">
        <v>76</v>
      </c>
      <c r="E31" s="24" t="s">
        <v>237</v>
      </c>
      <c r="F31" s="2"/>
      <c r="G31" s="2"/>
      <c r="H31" s="2"/>
      <c r="I31" s="2"/>
      <c r="J31" s="7">
        <v>0</v>
      </c>
      <c r="K31" s="2"/>
      <c r="L31" s="7">
        <f t="shared" si="2"/>
        <v>0</v>
      </c>
      <c r="M31" s="2"/>
    </row>
    <row r="32" spans="1:13" ht="42.75" x14ac:dyDescent="0.25">
      <c r="A32" s="2">
        <v>25</v>
      </c>
      <c r="B32" s="25" t="s">
        <v>473</v>
      </c>
      <c r="C32" s="24" t="s">
        <v>226</v>
      </c>
      <c r="D32" s="23" t="s">
        <v>76</v>
      </c>
      <c r="E32" s="24" t="s">
        <v>238</v>
      </c>
      <c r="F32" s="2"/>
      <c r="G32" s="2"/>
      <c r="H32" s="2"/>
      <c r="I32" s="2"/>
      <c r="J32" s="7">
        <v>0</v>
      </c>
      <c r="K32" s="2"/>
      <c r="L32" s="7">
        <f t="shared" si="2"/>
        <v>0</v>
      </c>
      <c r="M32" s="2"/>
    </row>
    <row r="33" spans="1:13" ht="28.5" x14ac:dyDescent="0.25">
      <c r="A33" s="2">
        <v>26</v>
      </c>
      <c r="B33" s="25" t="s">
        <v>474</v>
      </c>
      <c r="C33" s="24" t="s">
        <v>227</v>
      </c>
      <c r="D33" s="23" t="s">
        <v>228</v>
      </c>
      <c r="E33" s="24" t="s">
        <v>239</v>
      </c>
      <c r="F33" s="2"/>
      <c r="G33" s="2"/>
      <c r="H33" s="2"/>
      <c r="I33" s="2"/>
      <c r="J33" s="7">
        <v>0</v>
      </c>
      <c r="K33" s="2"/>
      <c r="L33" s="7">
        <f t="shared" si="2"/>
        <v>0</v>
      </c>
      <c r="M33" s="2"/>
    </row>
    <row r="34" spans="1:13" ht="57" x14ac:dyDescent="0.25">
      <c r="A34" s="2">
        <v>27</v>
      </c>
      <c r="B34" s="25" t="s">
        <v>475</v>
      </c>
      <c r="C34" s="24" t="s">
        <v>229</v>
      </c>
      <c r="D34" s="23" t="s">
        <v>230</v>
      </c>
      <c r="E34" s="24" t="s">
        <v>240</v>
      </c>
      <c r="F34" s="2"/>
      <c r="G34" s="2"/>
      <c r="H34" s="2"/>
      <c r="I34" s="2"/>
      <c r="J34" s="7">
        <v>0</v>
      </c>
      <c r="K34" s="2"/>
      <c r="L34" s="7">
        <f t="shared" si="2"/>
        <v>0</v>
      </c>
      <c r="M34" s="2"/>
    </row>
    <row r="35" spans="1:13" ht="42.75" x14ac:dyDescent="0.25">
      <c r="A35" s="2">
        <v>28</v>
      </c>
      <c r="B35" s="25" t="s">
        <v>475</v>
      </c>
      <c r="C35" s="24" t="s">
        <v>231</v>
      </c>
      <c r="D35" s="23" t="s">
        <v>228</v>
      </c>
      <c r="E35" s="24" t="s">
        <v>241</v>
      </c>
      <c r="F35" s="2"/>
      <c r="G35" s="2"/>
      <c r="H35" s="2"/>
      <c r="I35" s="2"/>
      <c r="J35" s="7">
        <v>0</v>
      </c>
      <c r="K35" s="2"/>
      <c r="L35" s="7">
        <f t="shared" si="2"/>
        <v>0</v>
      </c>
      <c r="M35" s="2"/>
    </row>
    <row r="36" spans="1:13" ht="42.75" x14ac:dyDescent="0.25">
      <c r="A36" s="2">
        <v>29</v>
      </c>
      <c r="B36" s="25" t="s">
        <v>29</v>
      </c>
      <c r="C36" s="24" t="s">
        <v>232</v>
      </c>
      <c r="D36" s="23" t="s">
        <v>76</v>
      </c>
      <c r="E36" s="24" t="s">
        <v>242</v>
      </c>
      <c r="F36" s="2"/>
      <c r="G36" s="2"/>
      <c r="H36" s="2"/>
      <c r="I36" s="2"/>
      <c r="J36" s="7">
        <v>0</v>
      </c>
      <c r="K36" s="2"/>
      <c r="L36" s="7">
        <f t="shared" si="2"/>
        <v>0</v>
      </c>
      <c r="M36" s="2"/>
    </row>
    <row r="37" spans="1:13" ht="142.5" x14ac:dyDescent="0.25">
      <c r="A37" s="2">
        <v>30</v>
      </c>
      <c r="B37" s="25" t="s">
        <v>476</v>
      </c>
      <c r="C37" s="24" t="s">
        <v>233</v>
      </c>
      <c r="D37" s="23" t="s">
        <v>62</v>
      </c>
      <c r="E37" s="24" t="s">
        <v>243</v>
      </c>
      <c r="F37" s="2"/>
      <c r="G37" s="2"/>
      <c r="H37" s="2"/>
      <c r="I37" s="2"/>
      <c r="J37" s="7">
        <v>0</v>
      </c>
      <c r="K37" s="2"/>
      <c r="L37" s="7">
        <f t="shared" si="2"/>
        <v>0</v>
      </c>
      <c r="M37" s="2"/>
    </row>
    <row r="38" spans="1:13" ht="28.5" x14ac:dyDescent="0.25">
      <c r="A38" s="2">
        <v>31</v>
      </c>
      <c r="B38" s="25" t="s">
        <v>477</v>
      </c>
      <c r="C38" s="24" t="s">
        <v>234</v>
      </c>
      <c r="D38" s="23" t="s">
        <v>62</v>
      </c>
      <c r="E38" s="24" t="s">
        <v>244</v>
      </c>
      <c r="F38" s="2"/>
      <c r="G38" s="2"/>
      <c r="H38" s="2"/>
      <c r="I38" s="2"/>
      <c r="J38" s="7">
        <v>0</v>
      </c>
      <c r="K38" s="2"/>
      <c r="L38" s="7">
        <f t="shared" si="2"/>
        <v>0</v>
      </c>
      <c r="M38" s="2"/>
    </row>
    <row r="39" spans="1:13" ht="18" customHeight="1" x14ac:dyDescent="0.25">
      <c r="A39" s="2">
        <v>32</v>
      </c>
      <c r="B39" s="10" t="s">
        <v>299</v>
      </c>
      <c r="C39" s="9"/>
      <c r="D39" s="26" t="s">
        <v>228</v>
      </c>
      <c r="E39" s="2"/>
      <c r="F39" s="2"/>
      <c r="G39" s="2"/>
      <c r="H39" s="2"/>
      <c r="I39" s="2"/>
      <c r="J39" s="7">
        <v>0</v>
      </c>
      <c r="K39" s="2"/>
      <c r="L39" s="7">
        <f t="shared" si="2"/>
        <v>0</v>
      </c>
      <c r="M39" s="2"/>
    </row>
    <row r="40" spans="1:13" ht="18" customHeight="1" x14ac:dyDescent="0.25">
      <c r="A40" s="2">
        <v>33</v>
      </c>
      <c r="B40" s="9" t="s">
        <v>300</v>
      </c>
      <c r="C40" s="2"/>
      <c r="D40" s="26" t="s">
        <v>228</v>
      </c>
      <c r="E40" s="2"/>
      <c r="F40" s="2"/>
      <c r="G40" s="2"/>
      <c r="H40" s="2"/>
      <c r="I40" s="2"/>
      <c r="J40" s="7">
        <v>0</v>
      </c>
      <c r="K40" s="2"/>
      <c r="L40" s="7">
        <f t="shared" si="2"/>
        <v>0</v>
      </c>
      <c r="M40" s="2"/>
    </row>
    <row r="41" spans="1:13" ht="18" customHeight="1" x14ac:dyDescent="0.25">
      <c r="A41" s="2">
        <v>34</v>
      </c>
      <c r="B41" s="9" t="s">
        <v>301</v>
      </c>
      <c r="C41" s="2"/>
      <c r="D41" s="26" t="s">
        <v>228</v>
      </c>
      <c r="E41" s="2"/>
      <c r="F41" s="2"/>
      <c r="G41" s="2"/>
      <c r="H41" s="2"/>
      <c r="I41" s="2"/>
      <c r="J41" s="7">
        <v>0</v>
      </c>
      <c r="K41" s="2"/>
      <c r="L41" s="7">
        <f t="shared" si="2"/>
        <v>0</v>
      </c>
      <c r="M41" s="2"/>
    </row>
    <row r="42" spans="1:13" ht="18" customHeight="1" x14ac:dyDescent="0.25">
      <c r="A42" s="2">
        <v>35</v>
      </c>
      <c r="B42" s="1" t="s">
        <v>302</v>
      </c>
      <c r="C42" s="2"/>
      <c r="D42" s="26" t="s">
        <v>228</v>
      </c>
      <c r="E42" s="2"/>
      <c r="F42" s="2"/>
      <c r="G42" s="2"/>
      <c r="H42" s="2"/>
      <c r="I42" s="2"/>
      <c r="J42" s="7">
        <v>0</v>
      </c>
      <c r="K42" s="2"/>
      <c r="L42" s="7">
        <f t="shared" si="2"/>
        <v>0</v>
      </c>
      <c r="M42" s="2"/>
    </row>
    <row r="43" spans="1:13" ht="45" x14ac:dyDescent="0.25">
      <c r="A43" s="2">
        <v>36</v>
      </c>
      <c r="B43" s="14" t="s">
        <v>573</v>
      </c>
      <c r="C43" s="2"/>
      <c r="D43" s="26" t="s">
        <v>230</v>
      </c>
      <c r="E43" s="12" t="s">
        <v>482</v>
      </c>
      <c r="F43" s="2"/>
      <c r="G43" s="2"/>
      <c r="H43" s="2"/>
      <c r="I43" s="2"/>
      <c r="J43" s="7">
        <v>0</v>
      </c>
      <c r="K43" s="2"/>
      <c r="L43" s="7">
        <f t="shared" si="2"/>
        <v>0</v>
      </c>
      <c r="M43" s="2"/>
    </row>
    <row r="44" spans="1:13" ht="18" customHeight="1" x14ac:dyDescent="0.25">
      <c r="A44" s="2">
        <v>37</v>
      </c>
      <c r="B44" s="11" t="s">
        <v>303</v>
      </c>
      <c r="D44" s="26" t="s">
        <v>228</v>
      </c>
      <c r="E44" s="2" t="s">
        <v>304</v>
      </c>
      <c r="F44" s="2"/>
      <c r="G44" s="2"/>
      <c r="H44" s="2"/>
      <c r="I44" s="2"/>
      <c r="J44" s="7">
        <v>0</v>
      </c>
      <c r="K44" s="2"/>
      <c r="L44" s="7">
        <f t="shared" si="2"/>
        <v>0</v>
      </c>
      <c r="M44" s="2"/>
    </row>
    <row r="45" spans="1:13" ht="18" customHeight="1" x14ac:dyDescent="0.25">
      <c r="A45" s="2">
        <v>38</v>
      </c>
      <c r="B45" s="10" t="s">
        <v>330</v>
      </c>
      <c r="C45" s="2"/>
      <c r="D45" s="2" t="s">
        <v>331</v>
      </c>
      <c r="E45" s="2"/>
      <c r="F45" s="2"/>
      <c r="G45" s="2"/>
      <c r="H45" s="2"/>
      <c r="I45" s="2"/>
      <c r="J45" s="7">
        <v>0</v>
      </c>
      <c r="K45" s="2"/>
      <c r="L45" s="7">
        <f t="shared" si="2"/>
        <v>0</v>
      </c>
      <c r="M45" s="2"/>
    </row>
    <row r="46" spans="1:13" ht="18" customHeight="1" x14ac:dyDescent="0.25">
      <c r="A46" s="2">
        <v>39</v>
      </c>
      <c r="B46" s="10" t="s">
        <v>332</v>
      </c>
      <c r="C46" s="2"/>
      <c r="D46" s="2" t="s">
        <v>333</v>
      </c>
      <c r="E46" s="2"/>
      <c r="F46" s="2"/>
      <c r="G46" s="2"/>
      <c r="H46" s="2"/>
      <c r="I46" s="2"/>
      <c r="J46" s="7">
        <v>0</v>
      </c>
      <c r="K46" s="2"/>
      <c r="L46" s="7">
        <f t="shared" si="2"/>
        <v>0</v>
      </c>
      <c r="M46" s="2"/>
    </row>
    <row r="47" spans="1:13" ht="18" customHeight="1" x14ac:dyDescent="0.25">
      <c r="A47" s="2">
        <v>40</v>
      </c>
      <c r="B47" s="2" t="s">
        <v>334</v>
      </c>
      <c r="C47" s="2"/>
      <c r="D47" s="2" t="s">
        <v>335</v>
      </c>
      <c r="E47" s="2"/>
      <c r="F47" s="2"/>
      <c r="G47" s="2"/>
      <c r="H47" s="2"/>
      <c r="I47" s="2"/>
      <c r="J47" s="7">
        <v>0</v>
      </c>
      <c r="K47" s="2"/>
      <c r="L47" s="7">
        <f t="shared" si="2"/>
        <v>0</v>
      </c>
      <c r="M47" s="2"/>
    </row>
    <row r="48" spans="1:13" ht="18" customHeight="1" x14ac:dyDescent="0.25">
      <c r="A48" s="2">
        <v>41</v>
      </c>
      <c r="B48" s="10" t="s">
        <v>336</v>
      </c>
      <c r="C48" s="2"/>
      <c r="D48" s="2" t="s">
        <v>333</v>
      </c>
      <c r="E48" s="2"/>
      <c r="F48" s="2"/>
      <c r="G48" s="2"/>
      <c r="H48" s="2"/>
      <c r="I48" s="2"/>
      <c r="J48" s="7">
        <v>0</v>
      </c>
      <c r="K48" s="2"/>
      <c r="L48" s="7">
        <f t="shared" si="2"/>
        <v>0</v>
      </c>
      <c r="M48" s="2"/>
    </row>
    <row r="49" spans="1:13" ht="18" customHeight="1" x14ac:dyDescent="0.25">
      <c r="A49" s="2">
        <v>42</v>
      </c>
      <c r="B49" s="10" t="s">
        <v>337</v>
      </c>
      <c r="C49" s="2"/>
      <c r="D49" s="2" t="s">
        <v>338</v>
      </c>
      <c r="E49" s="2"/>
      <c r="F49" s="2"/>
      <c r="G49" s="2"/>
      <c r="H49" s="2"/>
      <c r="I49" s="2"/>
      <c r="J49" s="7">
        <v>0</v>
      </c>
      <c r="K49" s="2"/>
      <c r="L49" s="7">
        <f t="shared" si="2"/>
        <v>0</v>
      </c>
      <c r="M49" s="2"/>
    </row>
    <row r="50" spans="1:13" ht="18" customHeight="1" x14ac:dyDescent="0.25">
      <c r="A50" s="2">
        <v>43</v>
      </c>
      <c r="B50" s="10" t="s">
        <v>340</v>
      </c>
      <c r="C50" s="2"/>
      <c r="D50" s="2" t="s">
        <v>339</v>
      </c>
      <c r="E50" s="2"/>
      <c r="F50" s="2"/>
      <c r="G50" s="2"/>
      <c r="H50" s="2"/>
      <c r="I50" s="2"/>
      <c r="J50" s="7">
        <v>0</v>
      </c>
      <c r="K50" s="2"/>
      <c r="L50" s="7">
        <f t="shared" si="2"/>
        <v>0</v>
      </c>
      <c r="M50" s="2"/>
    </row>
    <row r="51" spans="1:13" ht="18" customHeight="1" x14ac:dyDescent="0.25">
      <c r="A51" s="2">
        <v>44</v>
      </c>
      <c r="B51" s="32" t="s">
        <v>478</v>
      </c>
      <c r="C51" s="32"/>
      <c r="D51" s="32" t="s">
        <v>157</v>
      </c>
      <c r="E51" s="32" t="s">
        <v>342</v>
      </c>
      <c r="F51" s="2"/>
      <c r="G51" s="2"/>
      <c r="H51" s="2"/>
      <c r="I51" s="2"/>
      <c r="J51" s="7">
        <v>0</v>
      </c>
      <c r="K51" s="2"/>
      <c r="L51" s="7">
        <f t="shared" si="2"/>
        <v>0</v>
      </c>
      <c r="M51" s="2"/>
    </row>
    <row r="52" spans="1:13" ht="30" x14ac:dyDescent="0.25">
      <c r="A52" s="2">
        <v>45</v>
      </c>
      <c r="B52" s="10" t="s">
        <v>383</v>
      </c>
      <c r="C52" s="2" t="s">
        <v>384</v>
      </c>
      <c r="D52" s="2" t="s">
        <v>78</v>
      </c>
      <c r="E52" s="12" t="s">
        <v>394</v>
      </c>
      <c r="F52" s="2"/>
      <c r="G52" s="2"/>
      <c r="H52" s="2"/>
      <c r="I52" s="2"/>
      <c r="J52" s="7">
        <v>0</v>
      </c>
      <c r="K52" s="2"/>
      <c r="L52" s="7">
        <f t="shared" si="2"/>
        <v>0</v>
      </c>
      <c r="M52" s="2"/>
    </row>
    <row r="53" spans="1:13" ht="18" customHeight="1" x14ac:dyDescent="0.25">
      <c r="A53" s="2">
        <v>46</v>
      </c>
      <c r="B53" s="2" t="s">
        <v>37</v>
      </c>
      <c r="C53" s="2" t="s">
        <v>384</v>
      </c>
      <c r="D53" s="2" t="s">
        <v>78</v>
      </c>
      <c r="E53" s="2" t="s">
        <v>395</v>
      </c>
      <c r="F53" s="2"/>
      <c r="G53" s="2"/>
      <c r="H53" s="2"/>
      <c r="I53" s="2"/>
      <c r="J53" s="7">
        <v>0</v>
      </c>
      <c r="K53" s="2"/>
      <c r="L53" s="7">
        <f t="shared" si="2"/>
        <v>0</v>
      </c>
      <c r="M53" s="2"/>
    </row>
    <row r="54" spans="1:13" ht="18" customHeight="1" x14ac:dyDescent="0.25">
      <c r="A54" s="2">
        <v>47</v>
      </c>
      <c r="B54" s="2" t="s">
        <v>301</v>
      </c>
      <c r="C54" s="2" t="s">
        <v>385</v>
      </c>
      <c r="D54" s="2" t="s">
        <v>386</v>
      </c>
      <c r="E54" s="2" t="s">
        <v>396</v>
      </c>
      <c r="F54" s="2"/>
      <c r="G54" s="2"/>
      <c r="H54" s="2"/>
      <c r="I54" s="2"/>
      <c r="J54" s="7">
        <v>0</v>
      </c>
      <c r="K54" s="2"/>
      <c r="L54" s="7">
        <f t="shared" si="2"/>
        <v>0</v>
      </c>
      <c r="M54" s="2"/>
    </row>
    <row r="55" spans="1:13" ht="18" customHeight="1" x14ac:dyDescent="0.25">
      <c r="A55" s="2">
        <v>48</v>
      </c>
      <c r="B55" s="10" t="s">
        <v>387</v>
      </c>
      <c r="C55" s="2" t="s">
        <v>385</v>
      </c>
      <c r="D55" s="2" t="s">
        <v>386</v>
      </c>
      <c r="E55" s="2" t="s">
        <v>396</v>
      </c>
      <c r="F55" s="2"/>
      <c r="G55" s="2"/>
      <c r="H55" s="2"/>
      <c r="I55" s="2"/>
      <c r="J55" s="7">
        <v>0</v>
      </c>
      <c r="K55" s="2"/>
      <c r="L55" s="7">
        <f t="shared" si="2"/>
        <v>0</v>
      </c>
      <c r="M55" s="2"/>
    </row>
    <row r="56" spans="1:13" ht="18" customHeight="1" x14ac:dyDescent="0.25">
      <c r="A56" s="2">
        <v>49</v>
      </c>
      <c r="B56" s="10" t="s">
        <v>479</v>
      </c>
      <c r="C56" s="2" t="s">
        <v>388</v>
      </c>
      <c r="D56" s="2" t="s">
        <v>389</v>
      </c>
      <c r="E56" s="33"/>
      <c r="F56" s="2"/>
      <c r="G56" s="2"/>
      <c r="H56" s="2"/>
      <c r="I56" s="2"/>
      <c r="J56" s="7">
        <v>0</v>
      </c>
      <c r="K56" s="2"/>
      <c r="L56" s="7">
        <f t="shared" si="2"/>
        <v>0</v>
      </c>
      <c r="M56" s="2"/>
    </row>
    <row r="57" spans="1:13" ht="18" customHeight="1" x14ac:dyDescent="0.25">
      <c r="A57" s="2">
        <v>50</v>
      </c>
      <c r="B57" s="10" t="s">
        <v>480</v>
      </c>
      <c r="C57" s="2" t="s">
        <v>390</v>
      </c>
      <c r="D57" s="17" t="s">
        <v>228</v>
      </c>
      <c r="E57" s="2"/>
      <c r="F57" s="2"/>
      <c r="G57" s="2"/>
      <c r="H57" s="2"/>
      <c r="I57" s="2"/>
      <c r="J57" s="7">
        <v>0</v>
      </c>
      <c r="K57" s="2"/>
      <c r="L57" s="7">
        <f t="shared" si="2"/>
        <v>0</v>
      </c>
      <c r="M57" s="2"/>
    </row>
    <row r="58" spans="1:13" ht="26.25" customHeight="1" x14ac:dyDescent="0.25">
      <c r="A58" s="2">
        <v>51</v>
      </c>
      <c r="B58" s="2" t="s">
        <v>481</v>
      </c>
      <c r="C58" s="2" t="s">
        <v>391</v>
      </c>
      <c r="D58" s="17" t="s">
        <v>228</v>
      </c>
      <c r="E58" s="12" t="s">
        <v>543</v>
      </c>
      <c r="F58" s="2"/>
      <c r="G58" s="2"/>
      <c r="H58" s="2"/>
      <c r="I58" s="2"/>
      <c r="J58" s="7">
        <v>0</v>
      </c>
      <c r="K58" s="2"/>
      <c r="L58" s="7">
        <f t="shared" si="2"/>
        <v>0</v>
      </c>
      <c r="M58" s="2"/>
    </row>
    <row r="59" spans="1:13" ht="18" customHeight="1" x14ac:dyDescent="0.25">
      <c r="A59" s="2">
        <v>52</v>
      </c>
      <c r="B59" s="10" t="s">
        <v>392</v>
      </c>
      <c r="C59" s="2" t="s">
        <v>393</v>
      </c>
      <c r="D59" s="2" t="s">
        <v>228</v>
      </c>
      <c r="E59" s="2"/>
      <c r="F59" s="2"/>
      <c r="G59" s="2"/>
      <c r="H59" s="2"/>
      <c r="I59" s="2"/>
      <c r="J59" s="7">
        <v>0</v>
      </c>
      <c r="K59" s="2"/>
      <c r="L59" s="7">
        <f t="shared" si="2"/>
        <v>0</v>
      </c>
      <c r="M59" s="2"/>
    </row>
    <row r="60" spans="1:13" ht="18" customHeight="1" x14ac:dyDescent="0.25">
      <c r="A60" s="2">
        <v>53</v>
      </c>
      <c r="B60" s="34" t="s">
        <v>74</v>
      </c>
      <c r="C60" s="35" t="s">
        <v>167</v>
      </c>
      <c r="D60" s="2" t="s">
        <v>76</v>
      </c>
      <c r="E60" s="35" t="s">
        <v>422</v>
      </c>
      <c r="F60" s="2"/>
      <c r="G60" s="2"/>
      <c r="H60" s="2"/>
      <c r="I60" s="2"/>
      <c r="J60" s="7">
        <v>0</v>
      </c>
      <c r="K60" s="2"/>
      <c r="L60" s="7">
        <f t="shared" si="2"/>
        <v>0</v>
      </c>
      <c r="M60" s="2"/>
    </row>
    <row r="61" spans="1:13" ht="18" customHeight="1" x14ac:dyDescent="0.25">
      <c r="A61" s="2">
        <v>54</v>
      </c>
      <c r="B61" s="34" t="s">
        <v>74</v>
      </c>
      <c r="C61" s="20" t="s">
        <v>168</v>
      </c>
      <c r="D61" s="9" t="s">
        <v>76</v>
      </c>
      <c r="E61" s="20" t="s">
        <v>170</v>
      </c>
      <c r="F61" s="2"/>
      <c r="G61" s="2"/>
      <c r="H61" s="2"/>
      <c r="I61" s="2"/>
      <c r="J61" s="7">
        <v>0</v>
      </c>
      <c r="K61" s="2"/>
      <c r="L61" s="7">
        <f t="shared" si="2"/>
        <v>0</v>
      </c>
      <c r="M61" s="2"/>
    </row>
    <row r="62" spans="1:13" ht="30" x14ac:dyDescent="0.25">
      <c r="A62" s="2">
        <v>55</v>
      </c>
      <c r="B62" s="36" t="s">
        <v>79</v>
      </c>
      <c r="C62" s="20" t="s">
        <v>419</v>
      </c>
      <c r="D62" s="9" t="s">
        <v>230</v>
      </c>
      <c r="E62" s="20" t="s">
        <v>423</v>
      </c>
      <c r="F62" s="2"/>
      <c r="G62" s="2"/>
      <c r="H62" s="2"/>
      <c r="I62" s="2"/>
      <c r="J62" s="7">
        <v>0</v>
      </c>
      <c r="K62" s="2"/>
      <c r="L62" s="7">
        <f t="shared" si="2"/>
        <v>0</v>
      </c>
      <c r="M62" s="2"/>
    </row>
    <row r="63" spans="1:13" ht="30" x14ac:dyDescent="0.25">
      <c r="A63" s="2">
        <v>56</v>
      </c>
      <c r="B63" s="9" t="s">
        <v>420</v>
      </c>
      <c r="C63" s="9" t="s">
        <v>421</v>
      </c>
      <c r="D63" s="9" t="s">
        <v>76</v>
      </c>
      <c r="E63" s="20" t="s">
        <v>424</v>
      </c>
      <c r="F63" s="2"/>
      <c r="G63" s="2"/>
      <c r="H63" s="2"/>
      <c r="I63" s="2"/>
      <c r="J63" s="7">
        <v>0</v>
      </c>
      <c r="K63" s="2"/>
      <c r="L63" s="7">
        <f t="shared" si="2"/>
        <v>0</v>
      </c>
      <c r="M63" s="2"/>
    </row>
    <row r="64" spans="1:13" ht="30" x14ac:dyDescent="0.25">
      <c r="A64" s="2">
        <v>57</v>
      </c>
      <c r="B64" s="27" t="s">
        <v>440</v>
      </c>
      <c r="C64" s="21" t="s">
        <v>441</v>
      </c>
      <c r="D64" s="2"/>
      <c r="E64" s="12" t="s">
        <v>442</v>
      </c>
      <c r="F64" s="2"/>
      <c r="G64" s="2"/>
      <c r="H64" s="2"/>
      <c r="I64" s="2"/>
      <c r="J64" s="7">
        <v>0</v>
      </c>
      <c r="K64" s="2"/>
      <c r="L64" s="7">
        <f t="shared" si="2"/>
        <v>0</v>
      </c>
      <c r="M64" s="2"/>
    </row>
    <row r="65" spans="1:13" ht="18" customHeight="1" x14ac:dyDescent="0.25">
      <c r="A65" s="2">
        <v>58</v>
      </c>
      <c r="B65" s="11" t="s">
        <v>349</v>
      </c>
      <c r="C65" s="11"/>
      <c r="D65" s="2"/>
      <c r="E65" s="2"/>
      <c r="F65" s="2"/>
      <c r="G65" s="2"/>
      <c r="H65" s="2"/>
      <c r="I65" s="2"/>
      <c r="J65" s="7">
        <v>0</v>
      </c>
      <c r="K65" s="2"/>
      <c r="L65" s="7">
        <f t="shared" si="2"/>
        <v>0</v>
      </c>
      <c r="M65" s="2"/>
    </row>
    <row r="66" spans="1:13" ht="18" customHeight="1" x14ac:dyDescent="0.25">
      <c r="A66" s="2">
        <v>59</v>
      </c>
      <c r="B66" s="10"/>
      <c r="C66" s="2"/>
      <c r="D66" s="2"/>
      <c r="E66" s="2"/>
      <c r="F66" s="2"/>
      <c r="G66" s="2"/>
      <c r="H66" s="2"/>
      <c r="I66" s="2"/>
      <c r="J66" s="7">
        <v>0</v>
      </c>
      <c r="K66" s="2"/>
      <c r="L66" s="7">
        <f t="shared" si="2"/>
        <v>0</v>
      </c>
      <c r="M66" s="2"/>
    </row>
    <row r="67" spans="1:13" ht="18" customHeight="1" x14ac:dyDescent="0.25">
      <c r="A67" s="2">
        <v>60</v>
      </c>
      <c r="B67" s="10"/>
      <c r="C67" s="2"/>
      <c r="D67" s="2"/>
      <c r="E67" s="2"/>
      <c r="F67" s="2"/>
      <c r="G67" s="2"/>
      <c r="H67" s="2"/>
      <c r="I67" s="2"/>
      <c r="J67" s="7">
        <v>0</v>
      </c>
      <c r="K67" s="2"/>
      <c r="L67" s="7">
        <f t="shared" si="2"/>
        <v>0</v>
      </c>
      <c r="M67" s="2"/>
    </row>
    <row r="68" spans="1:13" x14ac:dyDescent="0.25">
      <c r="A68" s="67" t="s">
        <v>13</v>
      </c>
      <c r="B68" s="68"/>
      <c r="C68" s="68"/>
      <c r="D68" s="68"/>
      <c r="E68" s="68"/>
      <c r="F68" s="68"/>
      <c r="G68" s="69"/>
      <c r="H68" s="66">
        <f>SUM(J8:J67)</f>
        <v>0</v>
      </c>
      <c r="I68" s="66"/>
      <c r="J68" s="66"/>
      <c r="K68" s="6"/>
      <c r="L68" s="6"/>
      <c r="M68" s="5"/>
    </row>
    <row r="69" spans="1:13" x14ac:dyDescent="0.25">
      <c r="A69" s="1"/>
      <c r="B69" s="1"/>
      <c r="C69" s="1"/>
      <c r="D69" s="1"/>
      <c r="E69" s="1"/>
      <c r="F69" s="1"/>
      <c r="G69" s="1"/>
      <c r="H69" s="70">
        <f>H68*0.00838</f>
        <v>0</v>
      </c>
      <c r="I69" s="70"/>
      <c r="J69" s="70"/>
      <c r="K69" s="1"/>
      <c r="L69" s="1"/>
      <c r="M69" s="1"/>
    </row>
    <row r="70" spans="1:13" x14ac:dyDescent="0.25">
      <c r="A70" s="1"/>
      <c r="B70" s="1"/>
      <c r="C70" s="1"/>
      <c r="D70" s="1"/>
      <c r="E70" s="1"/>
      <c r="F70" s="1"/>
      <c r="G70" s="1"/>
      <c r="H70" s="1"/>
      <c r="I70" s="1"/>
      <c r="J70" s="1"/>
      <c r="K70" s="1"/>
      <c r="L70" s="1"/>
      <c r="M70" s="1"/>
    </row>
    <row r="71" spans="1:13" x14ac:dyDescent="0.25">
      <c r="A71" s="1"/>
      <c r="B71" s="1"/>
      <c r="C71" s="1"/>
      <c r="D71" s="1"/>
      <c r="E71" s="1"/>
      <c r="F71" s="1"/>
      <c r="G71" s="1"/>
      <c r="H71" s="1"/>
      <c r="I71" s="1"/>
      <c r="J71" s="1"/>
      <c r="K71" s="1"/>
      <c r="L71" s="1"/>
      <c r="M71" s="1"/>
    </row>
    <row r="72" spans="1:13" x14ac:dyDescent="0.25">
      <c r="A72" s="1"/>
      <c r="B72" s="1"/>
      <c r="C72" s="1"/>
      <c r="D72" s="1"/>
      <c r="E72" s="1"/>
      <c r="F72" s="1"/>
      <c r="G72" s="1"/>
      <c r="H72" s="1"/>
      <c r="I72" s="1"/>
      <c r="J72" s="1"/>
      <c r="K72" s="1"/>
      <c r="L72" s="1"/>
      <c r="M72" s="1"/>
    </row>
    <row r="73" spans="1:13" x14ac:dyDescent="0.25">
      <c r="A73" s="1"/>
      <c r="B73" s="1"/>
      <c r="C73" s="1"/>
      <c r="D73" s="1"/>
      <c r="E73" s="1"/>
      <c r="F73" s="1"/>
      <c r="G73" s="1"/>
      <c r="H73" s="1"/>
      <c r="I73" s="1"/>
      <c r="J73" s="1"/>
      <c r="K73" s="1"/>
      <c r="L73" s="1"/>
      <c r="M73" s="1"/>
    </row>
    <row r="74" spans="1:13" x14ac:dyDescent="0.25">
      <c r="A74" s="1"/>
      <c r="B74" s="1"/>
      <c r="C74" s="1"/>
      <c r="D74" s="1"/>
      <c r="E74" s="1"/>
      <c r="F74" s="1"/>
      <c r="G74" s="1"/>
      <c r="H74" s="1"/>
      <c r="I74" s="1"/>
      <c r="J74" s="1"/>
      <c r="K74" s="1"/>
      <c r="L74" s="1"/>
      <c r="M74" s="1"/>
    </row>
    <row r="75" spans="1:13" x14ac:dyDescent="0.25">
      <c r="A75" s="1"/>
      <c r="B75" s="1"/>
      <c r="C75" s="1"/>
      <c r="D75" s="1"/>
      <c r="E75" s="1"/>
      <c r="F75" s="1"/>
      <c r="G75" s="1"/>
      <c r="H75" s="1"/>
      <c r="I75" s="1"/>
      <c r="J75" s="1"/>
      <c r="K75" s="1"/>
      <c r="L75" s="1"/>
      <c r="M75" s="1"/>
    </row>
    <row r="76" spans="1:13" x14ac:dyDescent="0.25">
      <c r="A76" s="1"/>
      <c r="B76" s="1"/>
      <c r="C76" s="1"/>
      <c r="D76" s="1"/>
      <c r="E76" s="1"/>
      <c r="F76" s="1"/>
      <c r="G76" s="1"/>
      <c r="H76" s="1"/>
      <c r="I76" s="1"/>
      <c r="J76" s="1"/>
      <c r="K76" s="1"/>
      <c r="L76" s="1"/>
      <c r="M76" s="1"/>
    </row>
    <row r="77" spans="1:13" x14ac:dyDescent="0.25">
      <c r="A77" s="1"/>
      <c r="B77" s="1"/>
      <c r="C77" s="1"/>
      <c r="D77" s="1"/>
      <c r="E77" s="1"/>
      <c r="F77" s="1"/>
      <c r="G77" s="1"/>
      <c r="H77" s="1"/>
      <c r="I77" s="1"/>
      <c r="J77" s="1"/>
      <c r="K77" s="1"/>
      <c r="L77" s="1"/>
      <c r="M77" s="1"/>
    </row>
    <row r="78" spans="1:13" x14ac:dyDescent="0.25">
      <c r="A78" s="1"/>
      <c r="B78" s="1"/>
      <c r="C78" s="1"/>
      <c r="D78" s="1"/>
      <c r="E78" s="1"/>
      <c r="F78" s="1"/>
      <c r="G78" s="1"/>
      <c r="H78" s="1"/>
      <c r="I78" s="1"/>
      <c r="J78" s="1"/>
      <c r="K78" s="1"/>
      <c r="L78" s="1"/>
      <c r="M78" s="1"/>
    </row>
    <row r="79" spans="1:13" x14ac:dyDescent="0.25">
      <c r="A79" s="1"/>
      <c r="B79" s="1"/>
      <c r="C79" s="1"/>
      <c r="D79" s="1"/>
      <c r="E79" s="1"/>
      <c r="F79" s="1"/>
      <c r="G79" s="1"/>
      <c r="H79" s="1"/>
      <c r="I79" s="1"/>
      <c r="J79" s="1"/>
      <c r="K79" s="1"/>
      <c r="L79" s="1"/>
      <c r="M79" s="1"/>
    </row>
    <row r="80" spans="1:13" x14ac:dyDescent="0.25">
      <c r="A80" s="1"/>
      <c r="B80" s="1"/>
      <c r="C80" s="1"/>
      <c r="D80" s="1"/>
      <c r="E80" s="1"/>
      <c r="F80" s="1"/>
      <c r="G80" s="1"/>
      <c r="H80" s="1"/>
      <c r="I80" s="1"/>
      <c r="J80" s="1"/>
      <c r="K80" s="1"/>
      <c r="L80" s="1"/>
      <c r="M80" s="1"/>
    </row>
    <row r="81" spans="1:13" x14ac:dyDescent="0.25">
      <c r="A81" s="1"/>
      <c r="B81" s="1"/>
      <c r="C81" s="1"/>
      <c r="D81" s="1"/>
      <c r="E81" s="1"/>
      <c r="F81" s="1"/>
      <c r="G81" s="1"/>
      <c r="H81" s="1"/>
      <c r="I81" s="1"/>
      <c r="J81" s="1"/>
      <c r="K81" s="1"/>
      <c r="L81" s="1"/>
      <c r="M81" s="1"/>
    </row>
    <row r="82" spans="1:13" x14ac:dyDescent="0.25">
      <c r="A82" s="1"/>
      <c r="B82" s="1"/>
      <c r="C82" s="1"/>
      <c r="D82" s="1"/>
      <c r="E82" s="1"/>
      <c r="F82" s="1"/>
      <c r="G82" s="1"/>
      <c r="H82" s="1"/>
      <c r="I82" s="1"/>
      <c r="J82" s="1"/>
      <c r="K82" s="1"/>
      <c r="L82" s="1"/>
      <c r="M82" s="1"/>
    </row>
    <row r="83" spans="1:13" x14ac:dyDescent="0.25">
      <c r="A83" s="1"/>
      <c r="B83" s="1"/>
      <c r="C83" s="1"/>
      <c r="D83" s="1"/>
      <c r="E83" s="1"/>
      <c r="F83" s="1"/>
      <c r="G83" s="1"/>
      <c r="H83" s="1"/>
      <c r="I83" s="1"/>
      <c r="J83" s="1"/>
      <c r="K83" s="1"/>
      <c r="L83" s="1"/>
      <c r="M83" s="1"/>
    </row>
  </sheetData>
  <mergeCells count="7">
    <mergeCell ref="H69:J69"/>
    <mergeCell ref="A1:M2"/>
    <mergeCell ref="A3:M4"/>
    <mergeCell ref="A6:E6"/>
    <mergeCell ref="F6:M6"/>
    <mergeCell ref="A68:G68"/>
    <mergeCell ref="H68:J68"/>
  </mergeCells>
  <pageMargins left="0.23622047244094491" right="0.23622047244094491" top="0.74803149606299213" bottom="0.74803149606299213" header="0.31496062992125984" footer="0.31496062992125984"/>
  <pageSetup paperSize="9" scale="33"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M52"/>
  <sheetViews>
    <sheetView showGridLines="0" topLeftCell="A4" zoomScale="70" zoomScaleNormal="70" workbookViewId="0">
      <selection activeCell="D14" sqref="D14"/>
    </sheetView>
  </sheetViews>
  <sheetFormatPr baseColWidth="10" defaultRowHeight="15" x14ac:dyDescent="0.25"/>
  <cols>
    <col min="1" max="1" width="5.7109375" customWidth="1"/>
    <col min="2" max="2" width="42.5703125" bestFit="1" customWidth="1"/>
    <col min="3" max="3" width="23.140625" bestFit="1" customWidth="1"/>
    <col min="4" max="4" width="16.28515625" customWidth="1"/>
    <col min="5" max="5" width="79.5703125" bestFit="1" customWidth="1"/>
    <col min="6" max="7" width="16.42578125" customWidth="1"/>
    <col min="8" max="8" width="20.42578125" customWidth="1"/>
    <col min="9" max="9" width="5.85546875" customWidth="1"/>
    <col min="10" max="10" width="15" customWidth="1"/>
    <col min="11" max="11" width="17" customWidth="1"/>
    <col min="12" max="12" width="16.7109375" customWidth="1"/>
    <col min="13" max="13" width="34.85546875" customWidth="1"/>
  </cols>
  <sheetData>
    <row r="1" spans="1:13" ht="21" customHeight="1" x14ac:dyDescent="0.25">
      <c r="A1" s="71" t="s">
        <v>0</v>
      </c>
      <c r="B1" s="71"/>
      <c r="C1" s="71"/>
      <c r="D1" s="71"/>
      <c r="E1" s="71"/>
      <c r="F1" s="71"/>
      <c r="G1" s="71"/>
      <c r="H1" s="71"/>
      <c r="I1" s="71"/>
      <c r="J1" s="71"/>
      <c r="K1" s="71"/>
      <c r="L1" s="71"/>
      <c r="M1" s="71"/>
    </row>
    <row r="2" spans="1:13" ht="21" customHeight="1" x14ac:dyDescent="0.25">
      <c r="A2" s="71"/>
      <c r="B2" s="71"/>
      <c r="C2" s="71"/>
      <c r="D2" s="71"/>
      <c r="E2" s="71"/>
      <c r="F2" s="71"/>
      <c r="G2" s="71"/>
      <c r="H2" s="71"/>
      <c r="I2" s="71"/>
      <c r="J2" s="71"/>
      <c r="K2" s="71"/>
      <c r="L2" s="71"/>
      <c r="M2" s="71"/>
    </row>
    <row r="3" spans="1:13" x14ac:dyDescent="0.25">
      <c r="A3" s="72" t="s">
        <v>23</v>
      </c>
      <c r="B3" s="72"/>
      <c r="C3" s="72"/>
      <c r="D3" s="72"/>
      <c r="E3" s="72"/>
      <c r="F3" s="72"/>
      <c r="G3" s="72"/>
      <c r="H3" s="72"/>
      <c r="I3" s="72"/>
      <c r="J3" s="72"/>
      <c r="K3" s="72"/>
      <c r="L3" s="72"/>
      <c r="M3" s="72"/>
    </row>
    <row r="4" spans="1:13" x14ac:dyDescent="0.25">
      <c r="A4" s="72"/>
      <c r="B4" s="72"/>
      <c r="C4" s="72"/>
      <c r="D4" s="72"/>
      <c r="E4" s="72"/>
      <c r="F4" s="72"/>
      <c r="G4" s="72"/>
      <c r="H4" s="72"/>
      <c r="I4" s="72"/>
      <c r="J4" s="72"/>
      <c r="K4" s="72"/>
      <c r="L4" s="72"/>
      <c r="M4" s="72"/>
    </row>
    <row r="6" spans="1:13" x14ac:dyDescent="0.25">
      <c r="A6" s="73" t="s">
        <v>16</v>
      </c>
      <c r="B6" s="73"/>
      <c r="C6" s="73"/>
      <c r="D6" s="73"/>
      <c r="E6" s="73"/>
      <c r="F6" s="74" t="s">
        <v>4</v>
      </c>
      <c r="G6" s="74"/>
      <c r="H6" s="74"/>
      <c r="I6" s="74"/>
      <c r="J6" s="74"/>
      <c r="K6" s="74"/>
      <c r="L6" s="74"/>
      <c r="M6" s="74"/>
    </row>
    <row r="7" spans="1:13" ht="61.5" customHeight="1" x14ac:dyDescent="0.25">
      <c r="A7" s="4" t="s">
        <v>2</v>
      </c>
      <c r="B7" s="4" t="s">
        <v>3</v>
      </c>
      <c r="C7" s="4" t="s">
        <v>11</v>
      </c>
      <c r="D7" s="4" t="s">
        <v>60</v>
      </c>
      <c r="E7" s="3" t="s">
        <v>6</v>
      </c>
      <c r="F7" s="3" t="s">
        <v>5</v>
      </c>
      <c r="G7" s="3" t="s">
        <v>7</v>
      </c>
      <c r="H7" s="3" t="s">
        <v>8</v>
      </c>
      <c r="I7" s="4" t="s">
        <v>10</v>
      </c>
      <c r="J7" s="3" t="s">
        <v>17</v>
      </c>
      <c r="K7" s="4" t="s">
        <v>14</v>
      </c>
      <c r="L7" s="4" t="s">
        <v>15</v>
      </c>
      <c r="M7" s="4" t="s">
        <v>9</v>
      </c>
    </row>
    <row r="8" spans="1:13" ht="30" x14ac:dyDescent="0.25">
      <c r="A8" s="2">
        <v>1</v>
      </c>
      <c r="B8" s="9" t="s">
        <v>86</v>
      </c>
      <c r="C8" s="2" t="s">
        <v>87</v>
      </c>
      <c r="D8" s="2" t="s">
        <v>366</v>
      </c>
      <c r="E8" s="12" t="s">
        <v>367</v>
      </c>
      <c r="F8" s="2"/>
      <c r="G8" s="2"/>
      <c r="H8" s="2"/>
      <c r="I8" s="2"/>
      <c r="J8" s="7">
        <v>0</v>
      </c>
      <c r="K8" s="2"/>
      <c r="L8" s="7">
        <f>SUM(K8*J8)</f>
        <v>0</v>
      </c>
      <c r="M8" s="2"/>
    </row>
    <row r="9" spans="1:13" ht="45" x14ac:dyDescent="0.25">
      <c r="A9" s="2">
        <v>2</v>
      </c>
      <c r="B9" s="10" t="s">
        <v>89</v>
      </c>
      <c r="C9" s="2" t="s">
        <v>90</v>
      </c>
      <c r="D9" s="2" t="s">
        <v>91</v>
      </c>
      <c r="E9" s="12" t="s">
        <v>368</v>
      </c>
      <c r="F9" s="2"/>
      <c r="G9" s="2"/>
      <c r="H9" s="2"/>
      <c r="I9" s="2"/>
      <c r="J9" s="7">
        <v>0</v>
      </c>
      <c r="K9" s="2"/>
      <c r="L9" s="7">
        <f>SUM(K9*J9)</f>
        <v>0</v>
      </c>
      <c r="M9" s="2"/>
    </row>
    <row r="10" spans="1:13" ht="18" customHeight="1" x14ac:dyDescent="0.25">
      <c r="A10" s="2">
        <v>3</v>
      </c>
      <c r="B10" s="9" t="s">
        <v>571</v>
      </c>
      <c r="C10" s="2" t="s">
        <v>116</v>
      </c>
      <c r="D10" s="2"/>
      <c r="E10" s="2"/>
      <c r="F10" s="2"/>
      <c r="G10" s="2"/>
      <c r="H10" s="2"/>
      <c r="I10" s="2"/>
      <c r="J10" s="7">
        <v>0</v>
      </c>
      <c r="K10" s="2"/>
      <c r="L10" s="7">
        <f>SUM(K10*J10)</f>
        <v>0</v>
      </c>
      <c r="M10" s="2"/>
    </row>
    <row r="11" spans="1:13" ht="18" customHeight="1" x14ac:dyDescent="0.25">
      <c r="A11" s="2">
        <v>4</v>
      </c>
      <c r="B11" s="22" t="s">
        <v>483</v>
      </c>
      <c r="C11" s="2" t="s">
        <v>117</v>
      </c>
      <c r="D11" s="2"/>
      <c r="E11" s="2" t="s">
        <v>484</v>
      </c>
      <c r="F11" s="2"/>
      <c r="G11" s="2"/>
      <c r="H11" s="2"/>
      <c r="I11" s="2"/>
      <c r="J11" s="7">
        <v>0</v>
      </c>
      <c r="K11" s="2"/>
      <c r="L11" s="7">
        <f>SUM(K11*J11)</f>
        <v>0</v>
      </c>
      <c r="M11" s="2"/>
    </row>
    <row r="12" spans="1:13" ht="18" customHeight="1" x14ac:dyDescent="0.25">
      <c r="A12" s="2">
        <v>5</v>
      </c>
      <c r="B12" s="9" t="s">
        <v>171</v>
      </c>
      <c r="C12" s="2" t="s">
        <v>172</v>
      </c>
      <c r="D12" s="2" t="s">
        <v>173</v>
      </c>
      <c r="E12" s="2"/>
      <c r="F12" s="2"/>
      <c r="G12" s="2"/>
      <c r="H12" s="2"/>
      <c r="I12" s="2"/>
      <c r="J12" s="7">
        <v>0</v>
      </c>
      <c r="K12" s="2"/>
      <c r="L12" s="7">
        <f>SUM(K12*J12)</f>
        <v>0</v>
      </c>
      <c r="M12" s="2"/>
    </row>
    <row r="13" spans="1:13" ht="93" customHeight="1" x14ac:dyDescent="0.25">
      <c r="A13" s="2">
        <v>6</v>
      </c>
      <c r="B13" s="9" t="s">
        <v>485</v>
      </c>
      <c r="C13" s="12" t="s">
        <v>245</v>
      </c>
      <c r="D13" s="2" t="s">
        <v>246</v>
      </c>
      <c r="E13" s="12" t="s">
        <v>251</v>
      </c>
      <c r="F13" s="2"/>
      <c r="G13" s="2"/>
      <c r="H13" s="2"/>
      <c r="I13" s="2"/>
      <c r="J13" s="7">
        <v>0</v>
      </c>
      <c r="K13" s="2"/>
      <c r="L13" s="7">
        <f t="shared" ref="L13:L20" si="0">SUM(K13*J13)</f>
        <v>0</v>
      </c>
      <c r="M13" s="2"/>
    </row>
    <row r="14" spans="1:13" ht="92.25" customHeight="1" x14ac:dyDescent="0.25">
      <c r="A14" s="2">
        <v>7</v>
      </c>
      <c r="B14" s="13" t="s">
        <v>486</v>
      </c>
      <c r="C14" s="12" t="s">
        <v>247</v>
      </c>
      <c r="D14" s="2" t="s">
        <v>567</v>
      </c>
      <c r="E14" s="12" t="s">
        <v>252</v>
      </c>
      <c r="F14" s="2"/>
      <c r="G14" s="2"/>
      <c r="H14" s="2"/>
      <c r="I14" s="2"/>
      <c r="J14" s="7">
        <v>0</v>
      </c>
      <c r="K14" s="2"/>
      <c r="L14" s="7">
        <f t="shared" si="0"/>
        <v>0</v>
      </c>
      <c r="M14" s="2"/>
    </row>
    <row r="15" spans="1:13" ht="183" customHeight="1" x14ac:dyDescent="0.25">
      <c r="A15" s="2">
        <v>8</v>
      </c>
      <c r="B15" s="10" t="s">
        <v>487</v>
      </c>
      <c r="C15" s="12" t="s">
        <v>248</v>
      </c>
      <c r="D15" s="2" t="s">
        <v>88</v>
      </c>
      <c r="E15" s="12" t="s">
        <v>566</v>
      </c>
      <c r="F15" s="2"/>
      <c r="G15" s="2"/>
      <c r="H15" s="2"/>
      <c r="I15" s="2"/>
      <c r="J15" s="7">
        <v>0</v>
      </c>
      <c r="K15" s="2"/>
      <c r="L15" s="7">
        <f t="shared" si="0"/>
        <v>0</v>
      </c>
      <c r="M15" s="2"/>
    </row>
    <row r="16" spans="1:13" ht="18" customHeight="1" x14ac:dyDescent="0.25">
      <c r="A16" s="2">
        <v>9</v>
      </c>
      <c r="B16" s="2" t="s">
        <v>570</v>
      </c>
      <c r="C16" s="2"/>
      <c r="D16" s="2" t="s">
        <v>572</v>
      </c>
      <c r="E16" s="2" t="s">
        <v>341</v>
      </c>
      <c r="F16" s="2"/>
      <c r="G16" s="2"/>
      <c r="H16" s="2"/>
      <c r="I16" s="2"/>
      <c r="J16" s="7">
        <v>0</v>
      </c>
      <c r="K16" s="2"/>
      <c r="L16" s="7">
        <f t="shared" si="0"/>
        <v>0</v>
      </c>
      <c r="M16" s="2"/>
    </row>
    <row r="17" spans="1:13" x14ac:dyDescent="0.25">
      <c r="A17" s="2">
        <v>10</v>
      </c>
      <c r="B17" s="12" t="s">
        <v>568</v>
      </c>
      <c r="C17" s="2"/>
      <c r="D17" s="2" t="s">
        <v>369</v>
      </c>
      <c r="E17" s="2" t="s">
        <v>569</v>
      </c>
      <c r="F17" s="2"/>
      <c r="G17" s="2"/>
      <c r="H17" s="2"/>
      <c r="I17" s="2"/>
      <c r="J17" s="7">
        <v>0</v>
      </c>
      <c r="K17" s="2"/>
      <c r="L17" s="7">
        <f t="shared" si="0"/>
        <v>0</v>
      </c>
      <c r="M17" s="2"/>
    </row>
    <row r="18" spans="1:13" ht="18" customHeight="1" x14ac:dyDescent="0.25">
      <c r="A18" s="2">
        <v>11</v>
      </c>
      <c r="B18" s="9" t="s">
        <v>397</v>
      </c>
      <c r="C18" s="2" t="s">
        <v>398</v>
      </c>
      <c r="D18" s="2" t="s">
        <v>582</v>
      </c>
      <c r="E18" s="2" t="s">
        <v>399</v>
      </c>
      <c r="F18" s="2"/>
      <c r="G18" s="2"/>
      <c r="H18" s="2"/>
      <c r="I18" s="2"/>
      <c r="J18" s="7">
        <v>0</v>
      </c>
      <c r="K18" s="2"/>
      <c r="L18" s="7">
        <f t="shared" si="0"/>
        <v>0</v>
      </c>
      <c r="M18" s="2"/>
    </row>
    <row r="19" spans="1:13" ht="18" customHeight="1" x14ac:dyDescent="0.25">
      <c r="A19" s="2">
        <v>12</v>
      </c>
      <c r="B19" s="9" t="s">
        <v>587</v>
      </c>
      <c r="C19" s="2"/>
      <c r="D19" s="2" t="s">
        <v>582</v>
      </c>
      <c r="E19" s="2"/>
      <c r="F19" s="2"/>
      <c r="G19" s="2"/>
      <c r="H19" s="2"/>
      <c r="I19" s="2"/>
      <c r="J19" s="7">
        <v>0</v>
      </c>
      <c r="K19" s="2"/>
      <c r="L19" s="7">
        <f>SUM(K19*J19)</f>
        <v>0</v>
      </c>
      <c r="M19" s="2"/>
    </row>
    <row r="20" spans="1:13" ht="18" customHeight="1" x14ac:dyDescent="0.25">
      <c r="A20" s="2">
        <v>13</v>
      </c>
      <c r="B20" s="2" t="s">
        <v>447</v>
      </c>
      <c r="C20" s="2"/>
      <c r="D20" s="2" t="s">
        <v>449</v>
      </c>
      <c r="E20" s="2" t="s">
        <v>448</v>
      </c>
      <c r="F20" s="2"/>
      <c r="G20" s="2"/>
      <c r="H20" s="2"/>
      <c r="I20" s="2"/>
      <c r="J20" s="7">
        <v>0</v>
      </c>
      <c r="K20" s="2"/>
      <c r="L20" s="7">
        <f t="shared" si="0"/>
        <v>0</v>
      </c>
      <c r="M20" s="2"/>
    </row>
    <row r="21" spans="1:13" x14ac:dyDescent="0.25">
      <c r="A21" s="67" t="s">
        <v>13</v>
      </c>
      <c r="B21" s="68"/>
      <c r="C21" s="68"/>
      <c r="D21" s="68"/>
      <c r="E21" s="68"/>
      <c r="F21" s="68"/>
      <c r="G21" s="69"/>
      <c r="H21" s="66">
        <f>SUM(J8:J20)</f>
        <v>0</v>
      </c>
      <c r="I21" s="66"/>
      <c r="J21" s="66"/>
      <c r="K21" s="6"/>
      <c r="L21" s="6"/>
      <c r="M21" s="5"/>
    </row>
    <row r="22" spans="1:13" x14ac:dyDescent="0.25">
      <c r="A22" s="1"/>
      <c r="B22" s="1"/>
      <c r="C22" s="1"/>
      <c r="D22" s="1"/>
      <c r="E22" s="1"/>
      <c r="F22" s="1"/>
      <c r="G22" s="1"/>
      <c r="H22" s="70">
        <f>H21*0.00838</f>
        <v>0</v>
      </c>
      <c r="I22" s="70"/>
      <c r="J22" s="70"/>
      <c r="K22" s="1"/>
      <c r="L22" s="1"/>
      <c r="M22" s="1"/>
    </row>
    <row r="23" spans="1:13" x14ac:dyDescent="0.25">
      <c r="A23" s="1"/>
      <c r="B23" s="1"/>
      <c r="C23" s="1"/>
      <c r="D23" s="1"/>
      <c r="E23" s="1"/>
      <c r="F23" s="1"/>
      <c r="G23" s="1"/>
      <c r="H23" s="1"/>
      <c r="I23" s="1"/>
      <c r="J23" s="1"/>
      <c r="K23" s="1"/>
      <c r="L23" s="1"/>
      <c r="M23" s="1"/>
    </row>
    <row r="24" spans="1:13" x14ac:dyDescent="0.25">
      <c r="A24" s="1"/>
      <c r="B24" s="1"/>
      <c r="C24" s="1"/>
      <c r="D24" s="1"/>
      <c r="E24" s="1"/>
      <c r="F24" s="1"/>
      <c r="G24" s="1"/>
      <c r="H24" s="1"/>
      <c r="I24" s="1"/>
      <c r="J24" s="1"/>
      <c r="K24" s="1"/>
      <c r="L24" s="1"/>
      <c r="M24" s="1"/>
    </row>
    <row r="25" spans="1:13" x14ac:dyDescent="0.25">
      <c r="A25" s="1"/>
      <c r="B25" s="1"/>
      <c r="C25" s="1"/>
      <c r="D25" s="1"/>
      <c r="E25" s="1"/>
      <c r="F25" s="1"/>
      <c r="G25" s="1"/>
      <c r="H25" s="1"/>
      <c r="I25" s="1"/>
      <c r="J25" s="1"/>
      <c r="K25" s="1"/>
      <c r="L25" s="1"/>
      <c r="M25" s="1"/>
    </row>
    <row r="26" spans="1:13" x14ac:dyDescent="0.25">
      <c r="A26" s="1"/>
      <c r="B26" s="1"/>
      <c r="C26" s="1"/>
      <c r="D26" s="1"/>
      <c r="E26" s="1"/>
      <c r="F26" s="1"/>
      <c r="G26" s="1"/>
      <c r="H26" s="1"/>
      <c r="I26" s="1"/>
      <c r="J26" s="1"/>
      <c r="K26" s="1"/>
      <c r="L26" s="1"/>
      <c r="M26" s="1"/>
    </row>
    <row r="27" spans="1:13" x14ac:dyDescent="0.25">
      <c r="A27" s="1"/>
      <c r="B27" s="1"/>
      <c r="C27" s="1"/>
      <c r="D27" s="1"/>
      <c r="E27" s="1"/>
      <c r="F27" s="1"/>
      <c r="G27" s="1"/>
      <c r="H27" s="1"/>
      <c r="I27" s="1"/>
      <c r="J27" s="1"/>
      <c r="K27" s="1"/>
      <c r="L27" s="1"/>
      <c r="M27" s="1"/>
    </row>
    <row r="28" spans="1:13" x14ac:dyDescent="0.25">
      <c r="A28" s="1"/>
      <c r="B28" s="1"/>
      <c r="C28" s="1"/>
      <c r="D28" s="1"/>
      <c r="E28" s="1"/>
      <c r="F28" s="1"/>
      <c r="G28" s="1"/>
      <c r="H28" s="1"/>
      <c r="I28" s="1"/>
      <c r="J28" s="1"/>
      <c r="K28" s="1"/>
      <c r="L28" s="1"/>
      <c r="M28" s="1"/>
    </row>
    <row r="29" spans="1:13" x14ac:dyDescent="0.25">
      <c r="A29" s="1"/>
      <c r="B29" s="1"/>
      <c r="C29" s="1"/>
      <c r="D29" s="1"/>
      <c r="E29" s="1"/>
      <c r="F29" s="1"/>
      <c r="G29" s="1"/>
      <c r="H29" s="1"/>
      <c r="I29" s="1"/>
      <c r="J29" s="1"/>
      <c r="K29" s="1"/>
      <c r="L29" s="1"/>
      <c r="M29" s="1"/>
    </row>
    <row r="30" spans="1:13" x14ac:dyDescent="0.25">
      <c r="A30" s="1"/>
      <c r="B30" s="1"/>
      <c r="C30" s="1"/>
      <c r="D30" s="1"/>
      <c r="E30" s="1"/>
      <c r="F30" s="1"/>
      <c r="G30" s="1"/>
      <c r="H30" s="1"/>
      <c r="I30" s="1"/>
      <c r="J30" s="1"/>
      <c r="K30" s="1"/>
      <c r="L30" s="1"/>
      <c r="M30" s="1"/>
    </row>
    <row r="31" spans="1:13" x14ac:dyDescent="0.25">
      <c r="A31" s="1"/>
      <c r="B31" s="1"/>
      <c r="C31" s="1"/>
      <c r="D31" s="1"/>
      <c r="E31" s="1"/>
      <c r="F31" s="1"/>
      <c r="G31" s="1"/>
      <c r="H31" s="1"/>
      <c r="I31" s="1"/>
      <c r="J31" s="1"/>
      <c r="K31" s="1"/>
      <c r="L31" s="1"/>
      <c r="M31" s="1"/>
    </row>
    <row r="32" spans="1:13" x14ac:dyDescent="0.25">
      <c r="A32" s="1"/>
      <c r="B32" s="1"/>
      <c r="C32" s="1"/>
      <c r="D32" s="1"/>
      <c r="E32" s="1"/>
      <c r="F32" s="1"/>
      <c r="G32" s="1"/>
      <c r="H32" s="1"/>
      <c r="I32" s="1"/>
      <c r="J32" s="1"/>
      <c r="K32" s="1"/>
      <c r="L32" s="1"/>
      <c r="M32" s="1"/>
    </row>
    <row r="33" spans="1:13" x14ac:dyDescent="0.25">
      <c r="A33" s="1"/>
      <c r="B33" s="1"/>
      <c r="C33" s="1"/>
      <c r="D33" s="1"/>
      <c r="E33" s="1"/>
      <c r="F33" s="1"/>
      <c r="G33" s="1"/>
      <c r="H33" s="1"/>
      <c r="I33" s="1"/>
      <c r="J33" s="1"/>
      <c r="K33" s="1"/>
      <c r="L33" s="1"/>
      <c r="M33" s="1"/>
    </row>
    <row r="34" spans="1:13" x14ac:dyDescent="0.25">
      <c r="A34" s="1"/>
      <c r="B34" s="1"/>
      <c r="C34" s="1"/>
      <c r="D34" s="1"/>
      <c r="E34" s="1"/>
      <c r="F34" s="1"/>
      <c r="G34" s="1"/>
      <c r="H34" s="1"/>
      <c r="I34" s="1"/>
      <c r="J34" s="1"/>
      <c r="K34" s="1"/>
      <c r="L34" s="1"/>
      <c r="M34" s="1"/>
    </row>
    <row r="35" spans="1:13" x14ac:dyDescent="0.25">
      <c r="A35" s="1"/>
      <c r="B35" s="1"/>
      <c r="C35" s="1"/>
      <c r="D35" s="1"/>
      <c r="E35" s="1"/>
      <c r="F35" s="1"/>
      <c r="G35" s="1"/>
      <c r="H35" s="1"/>
      <c r="I35" s="1"/>
      <c r="J35" s="1"/>
      <c r="K35" s="1"/>
      <c r="L35" s="1"/>
      <c r="M35" s="1"/>
    </row>
    <row r="36" spans="1:13" x14ac:dyDescent="0.25">
      <c r="A36" s="1"/>
      <c r="B36" s="1"/>
      <c r="C36" s="1"/>
      <c r="D36" s="1"/>
      <c r="E36" s="1"/>
      <c r="F36" s="1"/>
      <c r="G36" s="1"/>
      <c r="H36" s="1"/>
      <c r="I36" s="1"/>
      <c r="J36" s="1"/>
      <c r="K36" s="1"/>
      <c r="L36" s="1"/>
      <c r="M36" s="1"/>
    </row>
    <row r="37" spans="1:13" x14ac:dyDescent="0.25">
      <c r="A37" s="1"/>
    </row>
    <row r="38" spans="1:13" x14ac:dyDescent="0.25">
      <c r="A38" s="1"/>
    </row>
    <row r="39" spans="1:13" x14ac:dyDescent="0.25">
      <c r="A39" s="1"/>
    </row>
    <row r="40" spans="1:13" x14ac:dyDescent="0.25">
      <c r="A40" s="1"/>
    </row>
    <row r="41" spans="1:13" x14ac:dyDescent="0.25">
      <c r="A41" s="1"/>
    </row>
    <row r="42" spans="1:13" x14ac:dyDescent="0.25">
      <c r="A42" s="1"/>
    </row>
    <row r="43" spans="1:13" x14ac:dyDescent="0.25">
      <c r="A43" s="1"/>
    </row>
    <row r="44" spans="1:13" x14ac:dyDescent="0.25">
      <c r="A44" s="1"/>
    </row>
    <row r="45" spans="1:13" x14ac:dyDescent="0.25">
      <c r="A45" s="1"/>
    </row>
    <row r="46" spans="1:13" x14ac:dyDescent="0.25">
      <c r="A46" s="1"/>
    </row>
    <row r="47" spans="1:13" x14ac:dyDescent="0.25">
      <c r="A47" s="1"/>
    </row>
    <row r="48" spans="1:13" x14ac:dyDescent="0.25">
      <c r="A48" s="1"/>
    </row>
    <row r="49" spans="1:1" x14ac:dyDescent="0.25">
      <c r="A49" s="1"/>
    </row>
    <row r="50" spans="1:1" x14ac:dyDescent="0.25">
      <c r="A50" s="1"/>
    </row>
    <row r="51" spans="1:1" x14ac:dyDescent="0.25">
      <c r="A51" s="1"/>
    </row>
    <row r="52" spans="1:1" x14ac:dyDescent="0.25">
      <c r="A52" s="1"/>
    </row>
  </sheetData>
  <mergeCells count="7">
    <mergeCell ref="H22:J22"/>
    <mergeCell ref="A1:M2"/>
    <mergeCell ref="A3:M4"/>
    <mergeCell ref="A6:E6"/>
    <mergeCell ref="F6:M6"/>
    <mergeCell ref="A21:G21"/>
    <mergeCell ref="H21:J21"/>
  </mergeCells>
  <pageMargins left="0.7" right="0.7" top="0.75" bottom="0.75" header="0.3" footer="0.3"/>
  <pageSetup paperSize="9" scale="2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L62"/>
  <sheetViews>
    <sheetView showGridLines="0" zoomScale="70" zoomScaleNormal="70" workbookViewId="0">
      <selection activeCell="A23" sqref="A23:XFD23"/>
    </sheetView>
  </sheetViews>
  <sheetFormatPr baseColWidth="10" defaultRowHeight="15" x14ac:dyDescent="0.25"/>
  <cols>
    <col min="1" max="1" width="5.7109375" customWidth="1"/>
    <col min="2" max="2" width="38.140625" customWidth="1"/>
    <col min="3" max="3" width="22.42578125" bestFit="1" customWidth="1"/>
    <col min="4" max="4" width="43.85546875" customWidth="1"/>
    <col min="5" max="6" width="16.42578125" customWidth="1"/>
    <col min="7" max="7" width="20.42578125" customWidth="1"/>
    <col min="8" max="8" width="5.85546875" customWidth="1"/>
    <col min="9" max="9" width="15" customWidth="1"/>
    <col min="10" max="10" width="17" customWidth="1"/>
    <col min="11" max="11" width="16.7109375" customWidth="1"/>
    <col min="12" max="12" width="34.85546875" customWidth="1"/>
  </cols>
  <sheetData>
    <row r="1" spans="1:12" ht="21" customHeight="1" x14ac:dyDescent="0.25">
      <c r="A1" s="71" t="s">
        <v>0</v>
      </c>
      <c r="B1" s="71"/>
      <c r="C1" s="71"/>
      <c r="D1" s="71"/>
      <c r="E1" s="71"/>
      <c r="F1" s="71"/>
      <c r="G1" s="71"/>
      <c r="H1" s="71"/>
      <c r="I1" s="71"/>
      <c r="J1" s="71"/>
      <c r="K1" s="71"/>
      <c r="L1" s="71"/>
    </row>
    <row r="2" spans="1:12" ht="21" customHeight="1" x14ac:dyDescent="0.25">
      <c r="A2" s="71"/>
      <c r="B2" s="71"/>
      <c r="C2" s="71"/>
      <c r="D2" s="71"/>
      <c r="E2" s="71"/>
      <c r="F2" s="71"/>
      <c r="G2" s="71"/>
      <c r="H2" s="71"/>
      <c r="I2" s="71"/>
      <c r="J2" s="71"/>
      <c r="K2" s="71"/>
      <c r="L2" s="71"/>
    </row>
    <row r="3" spans="1:12" x14ac:dyDescent="0.25">
      <c r="A3" s="72" t="s">
        <v>24</v>
      </c>
      <c r="B3" s="72"/>
      <c r="C3" s="72"/>
      <c r="D3" s="72"/>
      <c r="E3" s="72"/>
      <c r="F3" s="72"/>
      <c r="G3" s="72"/>
      <c r="H3" s="72"/>
      <c r="I3" s="72"/>
      <c r="J3" s="72"/>
      <c r="K3" s="72"/>
      <c r="L3" s="72"/>
    </row>
    <row r="4" spans="1:12" x14ac:dyDescent="0.25">
      <c r="A4" s="72"/>
      <c r="B4" s="72"/>
      <c r="C4" s="72"/>
      <c r="D4" s="72"/>
      <c r="E4" s="72"/>
      <c r="F4" s="72"/>
      <c r="G4" s="72"/>
      <c r="H4" s="72"/>
      <c r="I4" s="72"/>
      <c r="J4" s="72"/>
      <c r="K4" s="72"/>
      <c r="L4" s="72"/>
    </row>
    <row r="6" spans="1:12" x14ac:dyDescent="0.25">
      <c r="A6" s="73" t="s">
        <v>16</v>
      </c>
      <c r="B6" s="73"/>
      <c r="C6" s="73"/>
      <c r="D6" s="73"/>
      <c r="E6" s="74" t="s">
        <v>4</v>
      </c>
      <c r="F6" s="74"/>
      <c r="G6" s="74"/>
      <c r="H6" s="74"/>
      <c r="I6" s="74"/>
      <c r="J6" s="74"/>
      <c r="K6" s="74"/>
      <c r="L6" s="74"/>
    </row>
    <row r="7" spans="1:12" ht="61.5" customHeight="1" x14ac:dyDescent="0.25">
      <c r="A7" s="4" t="s">
        <v>2</v>
      </c>
      <c r="B7" s="4" t="s">
        <v>3</v>
      </c>
      <c r="C7" s="4" t="s">
        <v>11</v>
      </c>
      <c r="D7" s="3" t="s">
        <v>6</v>
      </c>
      <c r="E7" s="3" t="s">
        <v>5</v>
      </c>
      <c r="F7" s="3" t="s">
        <v>7</v>
      </c>
      <c r="G7" s="3" t="s">
        <v>8</v>
      </c>
      <c r="H7" s="4" t="s">
        <v>10</v>
      </c>
      <c r="I7" s="3" t="s">
        <v>17</v>
      </c>
      <c r="J7" s="4" t="s">
        <v>14</v>
      </c>
      <c r="K7" s="4" t="s">
        <v>15</v>
      </c>
      <c r="L7" s="4" t="s">
        <v>9</v>
      </c>
    </row>
    <row r="8" spans="1:12" ht="18" customHeight="1" x14ac:dyDescent="0.25">
      <c r="A8" s="2">
        <v>1</v>
      </c>
      <c r="B8" s="2" t="s">
        <v>92</v>
      </c>
      <c r="C8" s="2" t="s">
        <v>93</v>
      </c>
      <c r="D8" s="2" t="s">
        <v>97</v>
      </c>
      <c r="E8" s="2"/>
      <c r="F8" s="2"/>
      <c r="G8" s="2"/>
      <c r="H8" s="2"/>
      <c r="I8" s="7">
        <v>0</v>
      </c>
      <c r="J8" s="2"/>
      <c r="K8" s="7">
        <f>SUM(J8*I8)</f>
        <v>0</v>
      </c>
      <c r="L8" s="2"/>
    </row>
    <row r="9" spans="1:12" ht="75" x14ac:dyDescent="0.25">
      <c r="A9" s="2">
        <v>2</v>
      </c>
      <c r="B9" s="2" t="s">
        <v>94</v>
      </c>
      <c r="C9" s="2" t="s">
        <v>93</v>
      </c>
      <c r="D9" s="12" t="s">
        <v>370</v>
      </c>
      <c r="E9" s="2"/>
      <c r="F9" s="2"/>
      <c r="G9" s="2"/>
      <c r="H9" s="2"/>
      <c r="I9" s="7">
        <v>0</v>
      </c>
      <c r="J9" s="2"/>
      <c r="K9" s="7">
        <f t="shared" ref="K9:K15" si="0">SUM(J9*I9)</f>
        <v>0</v>
      </c>
      <c r="L9" s="2"/>
    </row>
    <row r="10" spans="1:12" ht="18" customHeight="1" x14ac:dyDescent="0.25">
      <c r="A10" s="2">
        <v>3</v>
      </c>
      <c r="B10" s="2" t="s">
        <v>95</v>
      </c>
      <c r="C10" s="2" t="s">
        <v>96</v>
      </c>
      <c r="D10" s="2" t="s">
        <v>98</v>
      </c>
      <c r="E10" s="2"/>
      <c r="F10" s="2"/>
      <c r="G10" s="2"/>
      <c r="H10" s="2"/>
      <c r="I10" s="7">
        <v>0</v>
      </c>
      <c r="J10" s="2"/>
      <c r="K10" s="7">
        <f t="shared" si="0"/>
        <v>0</v>
      </c>
      <c r="L10" s="2"/>
    </row>
    <row r="11" spans="1:12" ht="105" x14ac:dyDescent="0.25">
      <c r="A11" s="2">
        <v>4</v>
      </c>
      <c r="B11" s="2" t="s">
        <v>134</v>
      </c>
      <c r="C11" s="2" t="s">
        <v>133</v>
      </c>
      <c r="D11" s="12" t="s">
        <v>371</v>
      </c>
      <c r="E11" s="2"/>
      <c r="F11" s="2"/>
      <c r="G11" s="2"/>
      <c r="H11" s="2"/>
      <c r="I11" s="7">
        <v>0</v>
      </c>
      <c r="J11" s="2"/>
      <c r="K11" s="7">
        <f t="shared" si="0"/>
        <v>0</v>
      </c>
      <c r="L11" s="2"/>
    </row>
    <row r="12" spans="1:12" ht="18" customHeight="1" x14ac:dyDescent="0.25">
      <c r="A12" s="2">
        <v>5</v>
      </c>
      <c r="B12" s="2" t="s">
        <v>135</v>
      </c>
      <c r="C12" s="2" t="s">
        <v>136</v>
      </c>
      <c r="D12" s="2" t="s">
        <v>138</v>
      </c>
      <c r="E12" s="2"/>
      <c r="F12" s="2"/>
      <c r="G12" s="2"/>
      <c r="H12" s="2"/>
      <c r="I12" s="7">
        <v>0</v>
      </c>
      <c r="J12" s="2"/>
      <c r="K12" s="7">
        <f t="shared" si="0"/>
        <v>0</v>
      </c>
      <c r="L12" s="2"/>
    </row>
    <row r="13" spans="1:12" ht="18" customHeight="1" x14ac:dyDescent="0.25">
      <c r="A13" s="2">
        <v>6</v>
      </c>
      <c r="B13" s="2" t="s">
        <v>137</v>
      </c>
      <c r="C13" s="2" t="s">
        <v>136</v>
      </c>
      <c r="D13" s="2" t="s">
        <v>144</v>
      </c>
      <c r="E13" s="2"/>
      <c r="F13" s="2"/>
      <c r="G13" s="2"/>
      <c r="H13" s="2"/>
      <c r="I13" s="7">
        <v>0</v>
      </c>
      <c r="J13" s="2"/>
      <c r="K13" s="7">
        <f t="shared" si="0"/>
        <v>0</v>
      </c>
      <c r="L13" s="2"/>
    </row>
    <row r="14" spans="1:12" ht="84.75" customHeight="1" x14ac:dyDescent="0.25">
      <c r="A14" s="2">
        <v>7</v>
      </c>
      <c r="B14" s="2" t="s">
        <v>488</v>
      </c>
      <c r="C14" s="12" t="s">
        <v>253</v>
      </c>
      <c r="D14" s="12" t="s">
        <v>261</v>
      </c>
      <c r="E14" s="2"/>
      <c r="F14" s="2"/>
      <c r="G14" s="2"/>
      <c r="H14" s="2"/>
      <c r="I14" s="7">
        <v>0</v>
      </c>
      <c r="J14" s="2"/>
      <c r="K14" s="7">
        <f t="shared" si="0"/>
        <v>0</v>
      </c>
      <c r="L14" s="2"/>
    </row>
    <row r="15" spans="1:12" ht="60" x14ac:dyDescent="0.25">
      <c r="A15" s="2">
        <v>8</v>
      </c>
      <c r="B15" s="2" t="s">
        <v>489</v>
      </c>
      <c r="C15" s="2" t="s">
        <v>254</v>
      </c>
      <c r="D15" s="12" t="s">
        <v>262</v>
      </c>
      <c r="E15" s="2"/>
      <c r="F15" s="2"/>
      <c r="G15" s="2"/>
      <c r="H15" s="2"/>
      <c r="I15" s="7">
        <v>0</v>
      </c>
      <c r="J15" s="2"/>
      <c r="K15" s="7">
        <f t="shared" si="0"/>
        <v>0</v>
      </c>
      <c r="L15" s="2"/>
    </row>
    <row r="16" spans="1:12" ht="112.5" customHeight="1" x14ac:dyDescent="0.25">
      <c r="A16" s="2">
        <v>9</v>
      </c>
      <c r="B16" s="2" t="s">
        <v>490</v>
      </c>
      <c r="C16" s="2" t="s">
        <v>255</v>
      </c>
      <c r="D16" s="12" t="s">
        <v>263</v>
      </c>
      <c r="E16" s="2"/>
      <c r="F16" s="2"/>
      <c r="G16" s="2"/>
      <c r="H16" s="2"/>
      <c r="I16" s="7">
        <v>0</v>
      </c>
      <c r="J16" s="2"/>
      <c r="K16" s="7">
        <f t="shared" ref="K16:K28" si="1">SUM(J16*I16)</f>
        <v>0</v>
      </c>
      <c r="L16" s="2"/>
    </row>
    <row r="17" spans="1:12" ht="70.5" customHeight="1" x14ac:dyDescent="0.25">
      <c r="A17" s="2">
        <v>10</v>
      </c>
      <c r="B17" s="12" t="s">
        <v>491</v>
      </c>
      <c r="C17" s="2"/>
      <c r="D17" s="12" t="s">
        <v>492</v>
      </c>
      <c r="E17" s="2"/>
      <c r="F17" s="2"/>
      <c r="G17" s="2"/>
      <c r="H17" s="2"/>
      <c r="I17" s="7">
        <v>0</v>
      </c>
      <c r="J17" s="2"/>
      <c r="K17" s="7">
        <f t="shared" si="1"/>
        <v>0</v>
      </c>
      <c r="L17" s="2"/>
    </row>
    <row r="18" spans="1:12" x14ac:dyDescent="0.25">
      <c r="A18" s="2">
        <v>11</v>
      </c>
      <c r="B18" s="2" t="s">
        <v>493</v>
      </c>
      <c r="C18" s="12" t="s">
        <v>256</v>
      </c>
      <c r="D18" s="12" t="s">
        <v>264</v>
      </c>
      <c r="E18" s="2"/>
      <c r="F18" s="2"/>
      <c r="G18" s="2"/>
      <c r="H18" s="2"/>
      <c r="I18" s="7">
        <v>0</v>
      </c>
      <c r="J18" s="2"/>
      <c r="K18" s="7">
        <f t="shared" si="1"/>
        <v>0</v>
      </c>
      <c r="L18" s="2"/>
    </row>
    <row r="19" spans="1:12" ht="30" x14ac:dyDescent="0.25">
      <c r="A19" s="2">
        <v>12</v>
      </c>
      <c r="B19" s="2" t="s">
        <v>494</v>
      </c>
      <c r="C19" s="12" t="s">
        <v>257</v>
      </c>
      <c r="D19" s="12" t="s">
        <v>265</v>
      </c>
      <c r="E19" s="2"/>
      <c r="F19" s="2"/>
      <c r="G19" s="2"/>
      <c r="H19" s="2"/>
      <c r="I19" s="7">
        <v>0</v>
      </c>
      <c r="J19" s="2"/>
      <c r="K19" s="7">
        <f t="shared" si="1"/>
        <v>0</v>
      </c>
      <c r="L19" s="2"/>
    </row>
    <row r="20" spans="1:12" x14ac:dyDescent="0.25">
      <c r="A20" s="2">
        <v>13</v>
      </c>
      <c r="B20" s="2" t="s">
        <v>258</v>
      </c>
      <c r="C20" s="12" t="s">
        <v>259</v>
      </c>
      <c r="D20" s="2" t="s">
        <v>266</v>
      </c>
      <c r="E20" s="2"/>
      <c r="F20" s="2"/>
      <c r="G20" s="2"/>
      <c r="H20" s="2"/>
      <c r="I20" s="7">
        <v>0</v>
      </c>
      <c r="J20" s="2"/>
      <c r="K20" s="7">
        <f t="shared" si="1"/>
        <v>0</v>
      </c>
      <c r="L20" s="2"/>
    </row>
    <row r="21" spans="1:12" ht="90" x14ac:dyDescent="0.25">
      <c r="A21" s="2">
        <v>14</v>
      </c>
      <c r="B21" s="2" t="s">
        <v>495</v>
      </c>
      <c r="C21" s="2" t="s">
        <v>260</v>
      </c>
      <c r="D21" s="12" t="s">
        <v>267</v>
      </c>
      <c r="E21" s="2"/>
      <c r="F21" s="2"/>
      <c r="G21" s="2"/>
      <c r="H21" s="2"/>
      <c r="I21" s="7">
        <v>0</v>
      </c>
      <c r="J21" s="2"/>
      <c r="K21" s="7">
        <f t="shared" si="1"/>
        <v>0</v>
      </c>
      <c r="L21" s="2"/>
    </row>
    <row r="22" spans="1:12" x14ac:dyDescent="0.25">
      <c r="A22" s="2">
        <v>15</v>
      </c>
      <c r="B22" s="2" t="s">
        <v>496</v>
      </c>
      <c r="C22" s="2"/>
      <c r="D22" s="2" t="s">
        <v>268</v>
      </c>
      <c r="E22" s="2"/>
      <c r="F22" s="2"/>
      <c r="G22" s="2"/>
      <c r="H22" s="2"/>
      <c r="I22" s="7">
        <v>0</v>
      </c>
      <c r="J22" s="2"/>
      <c r="K22" s="7">
        <f t="shared" si="1"/>
        <v>0</v>
      </c>
      <c r="L22" s="2"/>
    </row>
    <row r="23" spans="1:12" x14ac:dyDescent="0.25">
      <c r="A23" s="2">
        <v>16</v>
      </c>
      <c r="B23" s="2" t="s">
        <v>343</v>
      </c>
      <c r="C23" s="2"/>
      <c r="D23" s="2"/>
      <c r="E23" s="2"/>
      <c r="F23" s="2"/>
      <c r="G23" s="2"/>
      <c r="H23" s="2"/>
      <c r="I23" s="7">
        <v>0</v>
      </c>
      <c r="J23" s="2"/>
      <c r="K23" s="7">
        <f t="shared" si="1"/>
        <v>0</v>
      </c>
      <c r="L23" s="2"/>
    </row>
    <row r="24" spans="1:12" ht="18" customHeight="1" x14ac:dyDescent="0.25">
      <c r="A24" s="2">
        <v>17</v>
      </c>
      <c r="B24" s="10" t="s">
        <v>186</v>
      </c>
      <c r="C24" s="2" t="s">
        <v>187</v>
      </c>
      <c r="D24" s="2" t="s">
        <v>190</v>
      </c>
      <c r="E24" s="2"/>
      <c r="F24" s="2"/>
      <c r="G24" s="2"/>
      <c r="H24" s="2"/>
      <c r="I24" s="7">
        <v>0</v>
      </c>
      <c r="J24" s="2"/>
      <c r="K24" s="7">
        <f t="shared" si="1"/>
        <v>0</v>
      </c>
      <c r="L24" s="2"/>
    </row>
    <row r="25" spans="1:12" ht="18" customHeight="1" x14ac:dyDescent="0.25">
      <c r="A25" s="2">
        <v>18</v>
      </c>
      <c r="B25" s="10" t="s">
        <v>188</v>
      </c>
      <c r="C25" s="2" t="s">
        <v>189</v>
      </c>
      <c r="D25" s="2"/>
      <c r="E25" s="2"/>
      <c r="F25" s="2"/>
      <c r="G25" s="2"/>
      <c r="H25" s="2"/>
      <c r="I25" s="7">
        <v>0</v>
      </c>
      <c r="J25" s="2"/>
      <c r="K25" s="7">
        <f t="shared" si="1"/>
        <v>0</v>
      </c>
      <c r="L25" s="2"/>
    </row>
    <row r="26" spans="1:12" ht="45" x14ac:dyDescent="0.25">
      <c r="A26" s="2">
        <v>19</v>
      </c>
      <c r="B26" s="2" t="s">
        <v>400</v>
      </c>
      <c r="C26" s="2" t="s">
        <v>401</v>
      </c>
      <c r="D26" s="12" t="s">
        <v>404</v>
      </c>
      <c r="E26" s="2"/>
      <c r="F26" s="2"/>
      <c r="G26" s="2"/>
      <c r="H26" s="2"/>
      <c r="I26" s="7">
        <v>0</v>
      </c>
      <c r="J26" s="2"/>
      <c r="K26" s="7">
        <f t="shared" si="1"/>
        <v>0</v>
      </c>
      <c r="L26" s="2"/>
    </row>
    <row r="27" spans="1:12" ht="45" x14ac:dyDescent="0.25">
      <c r="A27" s="2">
        <v>20</v>
      </c>
      <c r="B27" s="12" t="s">
        <v>402</v>
      </c>
      <c r="C27" s="2" t="s">
        <v>136</v>
      </c>
      <c r="D27" s="2"/>
      <c r="E27" s="2"/>
      <c r="F27" s="2"/>
      <c r="G27" s="2"/>
      <c r="H27" s="2"/>
      <c r="I27" s="7">
        <v>0</v>
      </c>
      <c r="J27" s="2"/>
      <c r="K27" s="7">
        <f t="shared" si="1"/>
        <v>0</v>
      </c>
      <c r="L27" s="2"/>
    </row>
    <row r="28" spans="1:12" ht="45" x14ac:dyDescent="0.25">
      <c r="A28" s="2">
        <v>21</v>
      </c>
      <c r="B28" s="12" t="s">
        <v>403</v>
      </c>
      <c r="C28" s="2" t="s">
        <v>136</v>
      </c>
      <c r="D28" s="2"/>
      <c r="E28" s="2"/>
      <c r="F28" s="2"/>
      <c r="G28" s="2"/>
      <c r="H28" s="2"/>
      <c r="I28" s="7">
        <v>0</v>
      </c>
      <c r="J28" s="2"/>
      <c r="K28" s="7">
        <f t="shared" si="1"/>
        <v>0</v>
      </c>
      <c r="L28" s="2"/>
    </row>
    <row r="29" spans="1:12" x14ac:dyDescent="0.25">
      <c r="A29" s="2">
        <v>22</v>
      </c>
      <c r="B29" s="12" t="s">
        <v>456</v>
      </c>
      <c r="C29" s="2"/>
      <c r="D29" s="2"/>
      <c r="E29" s="2"/>
      <c r="F29" s="2"/>
      <c r="G29" s="2"/>
      <c r="H29" s="2"/>
      <c r="I29" s="7">
        <v>1</v>
      </c>
      <c r="J29" s="2"/>
      <c r="K29" s="7">
        <f>SUM(J29*I29)</f>
        <v>0</v>
      </c>
      <c r="L29" s="2"/>
    </row>
    <row r="30" spans="1:12" ht="45" customHeight="1" x14ac:dyDescent="0.25">
      <c r="A30" s="2">
        <v>23</v>
      </c>
      <c r="B30" s="12" t="s">
        <v>457</v>
      </c>
      <c r="C30" s="2"/>
      <c r="D30" s="2"/>
      <c r="E30" s="2"/>
      <c r="F30" s="2"/>
      <c r="G30" s="2"/>
      <c r="H30" s="2"/>
      <c r="I30" s="7">
        <v>2</v>
      </c>
      <c r="J30" s="2"/>
      <c r="K30" s="7">
        <f>SUM(J30*I30)</f>
        <v>0</v>
      </c>
      <c r="L30" s="2"/>
    </row>
    <row r="31" spans="1:12" x14ac:dyDescent="0.25">
      <c r="A31" s="67" t="s">
        <v>13</v>
      </c>
      <c r="B31" s="68"/>
      <c r="C31" s="68"/>
      <c r="D31" s="68"/>
      <c r="E31" s="68"/>
      <c r="F31" s="69"/>
      <c r="G31" s="66">
        <f>SUM(I8:I28)</f>
        <v>0</v>
      </c>
      <c r="H31" s="66"/>
      <c r="I31" s="66"/>
      <c r="J31" s="6"/>
      <c r="K31" s="6"/>
      <c r="L31" s="5"/>
    </row>
    <row r="32" spans="1:12" x14ac:dyDescent="0.25">
      <c r="A32" s="1"/>
      <c r="B32" s="1"/>
      <c r="C32" s="1"/>
      <c r="D32" s="1"/>
      <c r="E32" s="1"/>
      <c r="F32" s="1"/>
      <c r="G32" s="70">
        <f>G31*0.00838</f>
        <v>0</v>
      </c>
      <c r="H32" s="70"/>
      <c r="I32" s="70"/>
      <c r="J32" s="1"/>
      <c r="K32" s="1"/>
      <c r="L32" s="1"/>
    </row>
    <row r="33" spans="1:12" x14ac:dyDescent="0.25">
      <c r="A33" s="1"/>
      <c r="B33" s="1"/>
      <c r="C33" s="1"/>
      <c r="D33" s="1"/>
      <c r="E33" s="1"/>
      <c r="F33" s="1"/>
      <c r="G33" s="1"/>
      <c r="H33" s="1"/>
      <c r="I33" s="1"/>
      <c r="J33" s="1"/>
      <c r="K33" s="1"/>
      <c r="L33" s="1"/>
    </row>
    <row r="34" spans="1:12" x14ac:dyDescent="0.25">
      <c r="A34" s="1"/>
      <c r="B34" s="1"/>
      <c r="C34" s="1"/>
      <c r="D34" s="1"/>
      <c r="E34" s="1"/>
      <c r="F34" s="1"/>
      <c r="G34" s="1"/>
      <c r="H34" s="1"/>
      <c r="I34" s="1"/>
      <c r="J34" s="1"/>
      <c r="K34" s="1"/>
      <c r="L34" s="1"/>
    </row>
    <row r="35" spans="1:12" x14ac:dyDescent="0.25">
      <c r="A35" s="1"/>
      <c r="B35" s="1"/>
      <c r="C35" s="1"/>
      <c r="D35" s="1"/>
      <c r="E35" s="1"/>
      <c r="F35" s="1"/>
      <c r="G35" s="1"/>
      <c r="H35" s="1"/>
      <c r="I35" s="1"/>
      <c r="J35" s="1"/>
      <c r="K35" s="1"/>
      <c r="L35" s="1"/>
    </row>
    <row r="36" spans="1:12" x14ac:dyDescent="0.25">
      <c r="A36" s="1"/>
      <c r="B36" s="1"/>
      <c r="C36" s="1"/>
      <c r="D36" s="1"/>
      <c r="E36" s="1"/>
      <c r="F36" s="1"/>
      <c r="G36" s="1"/>
      <c r="H36" s="1"/>
      <c r="I36" s="1"/>
      <c r="J36" s="1"/>
      <c r="K36" s="1"/>
      <c r="L36" s="1"/>
    </row>
    <row r="37" spans="1:12" x14ac:dyDescent="0.25">
      <c r="A37" s="1"/>
      <c r="B37" s="1"/>
      <c r="C37" s="1"/>
      <c r="D37" s="1"/>
      <c r="E37" s="1"/>
      <c r="F37" s="1"/>
      <c r="G37" s="1"/>
      <c r="H37" s="1"/>
      <c r="I37" s="1"/>
      <c r="J37" s="1"/>
      <c r="K37" s="1"/>
      <c r="L37" s="1"/>
    </row>
    <row r="38" spans="1:12" x14ac:dyDescent="0.25">
      <c r="A38" s="1"/>
      <c r="B38" s="1"/>
      <c r="C38" s="1"/>
      <c r="D38" s="1"/>
      <c r="E38" s="1"/>
      <c r="F38" s="1"/>
      <c r="G38" s="1"/>
      <c r="H38" s="1"/>
      <c r="I38" s="1"/>
      <c r="J38" s="1"/>
      <c r="K38" s="1"/>
      <c r="L38" s="1"/>
    </row>
    <row r="39" spans="1:12" x14ac:dyDescent="0.25">
      <c r="A39" s="1"/>
      <c r="B39" s="1"/>
      <c r="C39" s="1"/>
      <c r="D39" s="1"/>
      <c r="E39" s="1"/>
      <c r="F39" s="1"/>
      <c r="G39" s="1"/>
      <c r="H39" s="1"/>
      <c r="I39" s="1"/>
      <c r="J39" s="1"/>
      <c r="K39" s="1"/>
      <c r="L39" s="1"/>
    </row>
    <row r="40" spans="1:12" x14ac:dyDescent="0.25">
      <c r="A40" s="1"/>
      <c r="B40" s="1"/>
      <c r="C40" s="1"/>
      <c r="D40" s="1"/>
      <c r="E40" s="1"/>
      <c r="F40" s="1"/>
      <c r="G40" s="1"/>
      <c r="H40" s="1"/>
      <c r="I40" s="1"/>
      <c r="J40" s="1"/>
      <c r="K40" s="1"/>
      <c r="L40" s="1"/>
    </row>
    <row r="41" spans="1:12" x14ac:dyDescent="0.25">
      <c r="A41" s="1"/>
      <c r="B41" s="1"/>
      <c r="C41" s="1"/>
      <c r="D41" s="1"/>
      <c r="E41" s="1"/>
      <c r="F41" s="1"/>
      <c r="G41" s="1"/>
      <c r="H41" s="1"/>
      <c r="I41" s="1"/>
      <c r="J41" s="1"/>
      <c r="K41" s="1"/>
      <c r="L41" s="1"/>
    </row>
    <row r="42" spans="1:12" x14ac:dyDescent="0.25">
      <c r="A42" s="1"/>
      <c r="B42" s="1"/>
      <c r="C42" s="1"/>
      <c r="D42" s="1"/>
      <c r="E42" s="1"/>
      <c r="F42" s="1"/>
      <c r="G42" s="1"/>
      <c r="H42" s="1"/>
      <c r="I42" s="1"/>
      <c r="J42" s="1"/>
      <c r="K42" s="1"/>
      <c r="L42" s="1"/>
    </row>
    <row r="43" spans="1:12" x14ac:dyDescent="0.25">
      <c r="A43" s="1"/>
      <c r="B43" s="1"/>
      <c r="C43" s="1"/>
      <c r="D43" s="1"/>
      <c r="E43" s="1"/>
      <c r="F43" s="1"/>
      <c r="G43" s="1"/>
      <c r="H43" s="1"/>
      <c r="I43" s="1"/>
      <c r="J43" s="1"/>
      <c r="K43" s="1"/>
      <c r="L43" s="1"/>
    </row>
    <row r="44" spans="1:12" x14ac:dyDescent="0.25">
      <c r="A44" s="1"/>
      <c r="B44" s="1"/>
      <c r="C44" s="1"/>
      <c r="D44" s="1"/>
      <c r="E44" s="1"/>
      <c r="F44" s="1"/>
      <c r="G44" s="1"/>
      <c r="H44" s="1"/>
      <c r="I44" s="1"/>
      <c r="J44" s="1"/>
      <c r="K44" s="1"/>
      <c r="L44" s="1"/>
    </row>
    <row r="45" spans="1:12" x14ac:dyDescent="0.25">
      <c r="A45" s="1"/>
      <c r="B45" s="1"/>
      <c r="C45" s="1"/>
      <c r="D45" s="1"/>
      <c r="E45" s="1"/>
      <c r="F45" s="1"/>
      <c r="G45" s="1"/>
      <c r="H45" s="1"/>
      <c r="I45" s="1"/>
      <c r="J45" s="1"/>
      <c r="K45" s="1"/>
      <c r="L45" s="1"/>
    </row>
    <row r="46" spans="1:12" x14ac:dyDescent="0.25">
      <c r="A46" s="1"/>
      <c r="B46" s="1"/>
      <c r="C46" s="1"/>
      <c r="D46" s="1"/>
      <c r="E46" s="1"/>
      <c r="F46" s="1"/>
      <c r="G46" s="1"/>
      <c r="H46" s="1"/>
      <c r="I46" s="1"/>
      <c r="J46" s="1"/>
      <c r="K46" s="1"/>
      <c r="L46" s="1"/>
    </row>
    <row r="47" spans="1:12" x14ac:dyDescent="0.25">
      <c r="A47" s="1"/>
    </row>
    <row r="48" spans="1:12" x14ac:dyDescent="0.25">
      <c r="A48" s="1"/>
    </row>
    <row r="49" spans="1:1" x14ac:dyDescent="0.25">
      <c r="A49" s="1"/>
    </row>
    <row r="50" spans="1:1" x14ac:dyDescent="0.25">
      <c r="A50" s="1"/>
    </row>
    <row r="51" spans="1:1" x14ac:dyDescent="0.25">
      <c r="A51" s="1"/>
    </row>
    <row r="52" spans="1:1" x14ac:dyDescent="0.25">
      <c r="A52" s="1"/>
    </row>
    <row r="53" spans="1:1" x14ac:dyDescent="0.25">
      <c r="A53" s="1"/>
    </row>
    <row r="54" spans="1:1" x14ac:dyDescent="0.25">
      <c r="A54" s="1"/>
    </row>
    <row r="55" spans="1:1" x14ac:dyDescent="0.25">
      <c r="A55" s="1"/>
    </row>
    <row r="56" spans="1:1" x14ac:dyDescent="0.25">
      <c r="A56" s="1"/>
    </row>
    <row r="57" spans="1:1" x14ac:dyDescent="0.25">
      <c r="A57" s="1"/>
    </row>
    <row r="58" spans="1:1" x14ac:dyDescent="0.25">
      <c r="A58" s="1"/>
    </row>
    <row r="59" spans="1:1" x14ac:dyDescent="0.25">
      <c r="A59" s="1"/>
    </row>
    <row r="60" spans="1:1" x14ac:dyDescent="0.25">
      <c r="A60" s="1"/>
    </row>
    <row r="61" spans="1:1" x14ac:dyDescent="0.25">
      <c r="A61" s="1"/>
    </row>
    <row r="62" spans="1:1" x14ac:dyDescent="0.25">
      <c r="A62" s="1"/>
    </row>
  </sheetData>
  <mergeCells count="7">
    <mergeCell ref="G32:I32"/>
    <mergeCell ref="A1:L2"/>
    <mergeCell ref="A3:L4"/>
    <mergeCell ref="A6:D6"/>
    <mergeCell ref="E6:L6"/>
    <mergeCell ref="A31:F31"/>
    <mergeCell ref="G31:I31"/>
  </mergeCells>
  <pageMargins left="0.25" right="0.25" top="0.75" bottom="0.75" header="0.3" footer="0.3"/>
  <pageSetup paperSize="9" scale="39"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M86"/>
  <sheetViews>
    <sheetView showGridLines="0" topLeftCell="A22" zoomScale="70" zoomScaleNormal="70" workbookViewId="0">
      <selection activeCell="J48" sqref="J48"/>
    </sheetView>
  </sheetViews>
  <sheetFormatPr baseColWidth="10" defaultRowHeight="15" x14ac:dyDescent="0.25"/>
  <cols>
    <col min="1" max="1" width="5.7109375" customWidth="1"/>
    <col min="2" max="2" width="47.42578125" bestFit="1" customWidth="1"/>
    <col min="3" max="4" width="16.28515625" customWidth="1"/>
    <col min="5" max="5" width="73.85546875" bestFit="1" customWidth="1"/>
    <col min="6" max="7" width="16.42578125" customWidth="1"/>
    <col min="8" max="8" width="20.42578125" customWidth="1"/>
    <col min="9" max="9" width="7.140625" customWidth="1"/>
    <col min="10" max="10" width="15" customWidth="1"/>
    <col min="11" max="11" width="17" customWidth="1"/>
    <col min="12" max="12" width="16.7109375" customWidth="1"/>
    <col min="13" max="13" width="34.85546875" customWidth="1"/>
  </cols>
  <sheetData>
    <row r="1" spans="1:13" ht="21" customHeight="1" x14ac:dyDescent="0.25">
      <c r="A1" s="71" t="s">
        <v>0</v>
      </c>
      <c r="B1" s="71"/>
      <c r="C1" s="71"/>
      <c r="D1" s="71"/>
      <c r="E1" s="71"/>
      <c r="F1" s="71"/>
      <c r="G1" s="71"/>
      <c r="H1" s="71"/>
      <c r="I1" s="71"/>
      <c r="J1" s="71"/>
      <c r="K1" s="71"/>
      <c r="L1" s="71"/>
      <c r="M1" s="71"/>
    </row>
    <row r="2" spans="1:13" ht="21" customHeight="1" x14ac:dyDescent="0.25">
      <c r="A2" s="71"/>
      <c r="B2" s="71"/>
      <c r="C2" s="71"/>
      <c r="D2" s="71"/>
      <c r="E2" s="71"/>
      <c r="F2" s="71"/>
      <c r="G2" s="71"/>
      <c r="H2" s="71"/>
      <c r="I2" s="71"/>
      <c r="J2" s="71"/>
      <c r="K2" s="71"/>
      <c r="L2" s="71"/>
      <c r="M2" s="71"/>
    </row>
    <row r="3" spans="1:13" x14ac:dyDescent="0.25">
      <c r="A3" s="72" t="s">
        <v>32</v>
      </c>
      <c r="B3" s="72"/>
      <c r="C3" s="72"/>
      <c r="D3" s="72"/>
      <c r="E3" s="72"/>
      <c r="F3" s="72"/>
      <c r="G3" s="72"/>
      <c r="H3" s="72"/>
      <c r="I3" s="72"/>
      <c r="J3" s="72"/>
      <c r="K3" s="72"/>
      <c r="L3" s="72"/>
      <c r="M3" s="72"/>
    </row>
    <row r="4" spans="1:13" x14ac:dyDescent="0.25">
      <c r="A4" s="72"/>
      <c r="B4" s="72"/>
      <c r="C4" s="72"/>
      <c r="D4" s="72"/>
      <c r="E4" s="72"/>
      <c r="F4" s="72"/>
      <c r="G4" s="72"/>
      <c r="H4" s="72"/>
      <c r="I4" s="72"/>
      <c r="J4" s="72"/>
      <c r="K4" s="72"/>
      <c r="L4" s="72"/>
      <c r="M4" s="72"/>
    </row>
    <row r="6" spans="1:13" x14ac:dyDescent="0.25">
      <c r="A6" s="73" t="s">
        <v>16</v>
      </c>
      <c r="B6" s="73"/>
      <c r="C6" s="73"/>
      <c r="D6" s="73"/>
      <c r="E6" s="73"/>
      <c r="F6" s="74" t="s">
        <v>4</v>
      </c>
      <c r="G6" s="74"/>
      <c r="H6" s="74"/>
      <c r="I6" s="74"/>
      <c r="J6" s="74"/>
      <c r="K6" s="74"/>
      <c r="L6" s="74"/>
      <c r="M6" s="74"/>
    </row>
    <row r="7" spans="1:13" ht="61.5" customHeight="1" x14ac:dyDescent="0.25">
      <c r="A7" s="4" t="s">
        <v>2</v>
      </c>
      <c r="B7" s="4" t="s">
        <v>3</v>
      </c>
      <c r="C7" s="4" t="s">
        <v>11</v>
      </c>
      <c r="D7" s="4" t="s">
        <v>60</v>
      </c>
      <c r="E7" s="3" t="s">
        <v>6</v>
      </c>
      <c r="F7" s="3" t="s">
        <v>5</v>
      </c>
      <c r="G7" s="3" t="s">
        <v>7</v>
      </c>
      <c r="H7" s="3" t="s">
        <v>8</v>
      </c>
      <c r="I7" s="4" t="s">
        <v>10</v>
      </c>
      <c r="J7" s="3" t="s">
        <v>17</v>
      </c>
      <c r="K7" s="4" t="s">
        <v>14</v>
      </c>
      <c r="L7" s="4" t="s">
        <v>15</v>
      </c>
      <c r="M7" s="4" t="s">
        <v>9</v>
      </c>
    </row>
    <row r="8" spans="1:13" ht="18" customHeight="1" x14ac:dyDescent="0.25">
      <c r="A8" s="2">
        <v>1</v>
      </c>
      <c r="B8" s="2" t="s">
        <v>99</v>
      </c>
      <c r="C8" s="2" t="s">
        <v>518</v>
      </c>
      <c r="D8" s="2" t="s">
        <v>250</v>
      </c>
      <c r="E8" s="2" t="s">
        <v>450</v>
      </c>
      <c r="F8" s="2"/>
      <c r="G8" s="2"/>
      <c r="H8" s="2"/>
      <c r="I8" s="2"/>
      <c r="J8" s="7">
        <v>0</v>
      </c>
      <c r="K8" s="2"/>
      <c r="L8" s="7">
        <f t="shared" ref="L8:L18" si="0">SUM(K8*J8)</f>
        <v>0</v>
      </c>
      <c r="M8" s="2"/>
    </row>
    <row r="9" spans="1:13" ht="18" customHeight="1" x14ac:dyDescent="0.25">
      <c r="A9" s="2">
        <v>2</v>
      </c>
      <c r="B9" s="2" t="s">
        <v>101</v>
      </c>
      <c r="C9" s="2" t="s">
        <v>102</v>
      </c>
      <c r="D9" s="2"/>
      <c r="E9" s="2"/>
      <c r="F9" s="2"/>
      <c r="G9" s="2"/>
      <c r="H9" s="2"/>
      <c r="I9" s="2"/>
      <c r="J9" s="7">
        <v>0</v>
      </c>
      <c r="K9" s="2"/>
      <c r="L9" s="7">
        <f t="shared" si="0"/>
        <v>0</v>
      </c>
      <c r="M9" s="2"/>
    </row>
    <row r="10" spans="1:13" ht="18" customHeight="1" x14ac:dyDescent="0.25">
      <c r="A10" s="2">
        <v>3</v>
      </c>
      <c r="B10" s="2" t="s">
        <v>103</v>
      </c>
      <c r="C10" s="2" t="s">
        <v>104</v>
      </c>
      <c r="D10" s="2" t="s">
        <v>250</v>
      </c>
      <c r="E10" s="2" t="s">
        <v>506</v>
      </c>
      <c r="F10" s="2"/>
      <c r="G10" s="2"/>
      <c r="H10" s="2"/>
      <c r="I10" s="2"/>
      <c r="J10" s="7">
        <v>0</v>
      </c>
      <c r="K10" s="2"/>
      <c r="L10" s="7">
        <f t="shared" si="0"/>
        <v>0</v>
      </c>
      <c r="M10" s="2"/>
    </row>
    <row r="11" spans="1:13" ht="18" customHeight="1" x14ac:dyDescent="0.25">
      <c r="A11" s="2">
        <v>4</v>
      </c>
      <c r="B11" s="14" t="s">
        <v>105</v>
      </c>
      <c r="C11" s="2" t="s">
        <v>100</v>
      </c>
      <c r="D11" s="2"/>
      <c r="E11" s="2"/>
      <c r="F11" s="2"/>
      <c r="G11" s="2"/>
      <c r="H11" s="2"/>
      <c r="I11" s="2"/>
      <c r="J11" s="7">
        <v>0</v>
      </c>
      <c r="K11" s="2"/>
      <c r="L11" s="7">
        <f t="shared" si="0"/>
        <v>0</v>
      </c>
      <c r="M11" s="2"/>
    </row>
    <row r="12" spans="1:13" ht="18" customHeight="1" x14ac:dyDescent="0.25">
      <c r="A12" s="2">
        <v>5</v>
      </c>
      <c r="B12" s="2" t="s">
        <v>118</v>
      </c>
      <c r="C12" s="2" t="s">
        <v>119</v>
      </c>
      <c r="D12" s="2" t="s">
        <v>517</v>
      </c>
      <c r="E12" s="2" t="s">
        <v>507</v>
      </c>
      <c r="F12" s="2"/>
      <c r="G12" s="2"/>
      <c r="H12" s="2"/>
      <c r="I12" s="2"/>
      <c r="J12" s="7">
        <v>0</v>
      </c>
      <c r="K12" s="2"/>
      <c r="L12" s="7">
        <f t="shared" si="0"/>
        <v>0</v>
      </c>
      <c r="M12" s="2"/>
    </row>
    <row r="13" spans="1:13" ht="18" customHeight="1" x14ac:dyDescent="0.25">
      <c r="A13" s="2">
        <v>6</v>
      </c>
      <c r="B13" s="2" t="s">
        <v>103</v>
      </c>
      <c r="C13" s="2" t="s">
        <v>100</v>
      </c>
      <c r="D13" s="2" t="s">
        <v>516</v>
      </c>
      <c r="E13" s="2" t="s">
        <v>508</v>
      </c>
      <c r="F13" s="2"/>
      <c r="G13" s="2"/>
      <c r="H13" s="2"/>
      <c r="I13" s="2"/>
      <c r="J13" s="7">
        <v>0</v>
      </c>
      <c r="K13" s="2"/>
      <c r="L13" s="7">
        <f t="shared" si="0"/>
        <v>0</v>
      </c>
      <c r="M13" s="2"/>
    </row>
    <row r="14" spans="1:13" ht="18" customHeight="1" x14ac:dyDescent="0.25">
      <c r="A14" s="2">
        <v>7</v>
      </c>
      <c r="B14" s="14" t="s">
        <v>139</v>
      </c>
      <c r="C14" s="2"/>
      <c r="D14" s="2"/>
      <c r="E14" s="2" t="s">
        <v>145</v>
      </c>
      <c r="F14" s="2"/>
      <c r="G14" s="2"/>
      <c r="H14" s="2"/>
      <c r="I14" s="2"/>
      <c r="J14" s="7">
        <v>0</v>
      </c>
      <c r="K14" s="2"/>
      <c r="L14" s="7">
        <f t="shared" si="0"/>
        <v>0</v>
      </c>
      <c r="M14" s="2"/>
    </row>
    <row r="15" spans="1:13" ht="18" customHeight="1" x14ac:dyDescent="0.25">
      <c r="A15" s="2">
        <v>8</v>
      </c>
      <c r="B15" s="2" t="s">
        <v>140</v>
      </c>
      <c r="C15" s="2"/>
      <c r="D15" s="2"/>
      <c r="E15" s="2" t="s">
        <v>146</v>
      </c>
      <c r="F15" s="2"/>
      <c r="G15" s="2"/>
      <c r="H15" s="2"/>
      <c r="I15" s="2"/>
      <c r="J15" s="7">
        <v>0</v>
      </c>
      <c r="K15" s="2"/>
      <c r="L15" s="7">
        <f t="shared" si="0"/>
        <v>0</v>
      </c>
      <c r="M15" s="2"/>
    </row>
    <row r="16" spans="1:13" ht="18" customHeight="1" x14ac:dyDescent="0.25">
      <c r="A16" s="2">
        <v>9</v>
      </c>
      <c r="B16" s="10" t="s">
        <v>141</v>
      </c>
      <c r="C16" s="2" t="s">
        <v>142</v>
      </c>
      <c r="D16" s="2" t="s">
        <v>250</v>
      </c>
      <c r="E16" s="2"/>
      <c r="F16" s="2"/>
      <c r="G16" s="2"/>
      <c r="H16" s="2"/>
      <c r="I16" s="2"/>
      <c r="J16" s="7">
        <v>0</v>
      </c>
      <c r="K16" s="2"/>
      <c r="L16" s="7">
        <f t="shared" si="0"/>
        <v>0</v>
      </c>
      <c r="M16" s="2"/>
    </row>
    <row r="17" spans="1:13" ht="30" x14ac:dyDescent="0.25">
      <c r="A17" s="2">
        <v>10</v>
      </c>
      <c r="B17" s="10" t="s">
        <v>143</v>
      </c>
      <c r="C17" s="2" t="s">
        <v>410</v>
      </c>
      <c r="D17" s="2" t="s">
        <v>250</v>
      </c>
      <c r="E17" s="12" t="s">
        <v>521</v>
      </c>
      <c r="F17" s="2"/>
      <c r="G17" s="2"/>
      <c r="H17" s="2"/>
      <c r="I17" s="2"/>
      <c r="J17" s="7">
        <v>0</v>
      </c>
      <c r="K17" s="2"/>
      <c r="L17" s="7">
        <f t="shared" si="0"/>
        <v>0</v>
      </c>
      <c r="M17" s="2"/>
    </row>
    <row r="18" spans="1:13" ht="30" x14ac:dyDescent="0.25">
      <c r="A18" s="2">
        <v>11</v>
      </c>
      <c r="B18" s="2" t="s">
        <v>174</v>
      </c>
      <c r="C18" s="2"/>
      <c r="D18" s="2"/>
      <c r="E18" s="12" t="s">
        <v>519</v>
      </c>
      <c r="F18" s="2"/>
      <c r="G18" s="2"/>
      <c r="H18" s="2"/>
      <c r="I18" s="2"/>
      <c r="J18" s="7">
        <v>0</v>
      </c>
      <c r="K18" s="2"/>
      <c r="L18" s="7">
        <f t="shared" si="0"/>
        <v>0</v>
      </c>
      <c r="M18" s="2"/>
    </row>
    <row r="19" spans="1:13" ht="30" x14ac:dyDescent="0.25">
      <c r="A19" s="2">
        <v>12</v>
      </c>
      <c r="B19" s="2" t="s">
        <v>175</v>
      </c>
      <c r="C19" s="2" t="s">
        <v>176</v>
      </c>
      <c r="D19" s="2"/>
      <c r="E19" s="12" t="s">
        <v>460</v>
      </c>
      <c r="F19" s="2"/>
      <c r="G19" s="2"/>
      <c r="H19" s="2"/>
      <c r="I19" s="2"/>
      <c r="J19" s="7">
        <v>0</v>
      </c>
      <c r="K19" s="2"/>
      <c r="L19" s="7">
        <f t="shared" ref="L19:L48" si="1">SUM(K19*J19)</f>
        <v>0</v>
      </c>
      <c r="M19" s="2"/>
    </row>
    <row r="20" spans="1:13" ht="30" x14ac:dyDescent="0.25">
      <c r="A20" s="2">
        <v>13</v>
      </c>
      <c r="B20" s="14" t="s">
        <v>177</v>
      </c>
      <c r="C20" s="2"/>
      <c r="D20" s="2"/>
      <c r="E20" s="12" t="s">
        <v>514</v>
      </c>
      <c r="F20" s="2"/>
      <c r="G20" s="2"/>
      <c r="H20" s="2"/>
      <c r="I20" s="2"/>
      <c r="J20" s="7">
        <v>0</v>
      </c>
      <c r="K20" s="2"/>
      <c r="L20" s="7">
        <f t="shared" si="1"/>
        <v>0</v>
      </c>
      <c r="M20" s="2"/>
    </row>
    <row r="21" spans="1:13" ht="18" customHeight="1" x14ac:dyDescent="0.25">
      <c r="A21" s="2">
        <v>14</v>
      </c>
      <c r="B21" s="2" t="s">
        <v>101</v>
      </c>
      <c r="C21" s="2" t="s">
        <v>184</v>
      </c>
      <c r="D21" s="2"/>
      <c r="E21" s="2"/>
      <c r="F21" s="2"/>
      <c r="G21" s="2"/>
      <c r="H21" s="2"/>
      <c r="I21" s="2"/>
      <c r="J21" s="7">
        <v>0</v>
      </c>
      <c r="K21" s="2"/>
      <c r="L21" s="7">
        <f t="shared" si="1"/>
        <v>0</v>
      </c>
      <c r="M21" s="2"/>
    </row>
    <row r="22" spans="1:13" ht="18" customHeight="1" x14ac:dyDescent="0.25">
      <c r="A22" s="2">
        <v>15</v>
      </c>
      <c r="B22" s="2" t="s">
        <v>185</v>
      </c>
      <c r="C22" s="2"/>
      <c r="D22" s="2"/>
      <c r="E22" s="2"/>
      <c r="F22" s="2"/>
      <c r="G22" s="2"/>
      <c r="H22" s="2"/>
      <c r="I22" s="2"/>
      <c r="J22" s="7">
        <v>0</v>
      </c>
      <c r="K22" s="2"/>
      <c r="L22" s="7">
        <f t="shared" si="1"/>
        <v>0</v>
      </c>
      <c r="M22" s="2"/>
    </row>
    <row r="23" spans="1:13" ht="75" x14ac:dyDescent="0.25">
      <c r="A23" s="2">
        <v>16</v>
      </c>
      <c r="B23" s="2" t="s">
        <v>497</v>
      </c>
      <c r="C23" s="12" t="s">
        <v>269</v>
      </c>
      <c r="D23" s="2" t="s">
        <v>250</v>
      </c>
      <c r="E23" s="12" t="s">
        <v>274</v>
      </c>
      <c r="F23" s="2"/>
      <c r="G23" s="2"/>
      <c r="H23" s="2"/>
      <c r="I23" s="2"/>
      <c r="J23" s="7">
        <v>0</v>
      </c>
      <c r="K23" s="2"/>
      <c r="L23" s="7">
        <f t="shared" si="1"/>
        <v>0</v>
      </c>
      <c r="M23" s="2"/>
    </row>
    <row r="24" spans="1:13" ht="120" x14ac:dyDescent="0.25">
      <c r="A24" s="2">
        <v>17</v>
      </c>
      <c r="B24" s="2" t="s">
        <v>498</v>
      </c>
      <c r="C24" s="12" t="s">
        <v>270</v>
      </c>
      <c r="D24" s="2" t="s">
        <v>250</v>
      </c>
      <c r="E24" s="12" t="s">
        <v>275</v>
      </c>
      <c r="F24" s="2"/>
      <c r="G24" s="2"/>
      <c r="H24" s="2"/>
      <c r="I24" s="2"/>
      <c r="J24" s="7">
        <v>0</v>
      </c>
      <c r="K24" s="2"/>
      <c r="L24" s="7">
        <f t="shared" si="1"/>
        <v>0</v>
      </c>
      <c r="M24" s="2"/>
    </row>
    <row r="25" spans="1:13" ht="75" x14ac:dyDescent="0.25">
      <c r="A25" s="2">
        <v>18</v>
      </c>
      <c r="B25" s="2" t="s">
        <v>499</v>
      </c>
      <c r="C25" s="12" t="s">
        <v>100</v>
      </c>
      <c r="D25" s="2" t="s">
        <v>250</v>
      </c>
      <c r="E25" s="12" t="s">
        <v>515</v>
      </c>
      <c r="F25" s="2"/>
      <c r="G25" s="2"/>
      <c r="H25" s="2"/>
      <c r="I25" s="2"/>
      <c r="J25" s="7">
        <v>0</v>
      </c>
      <c r="K25" s="2"/>
      <c r="L25" s="7">
        <f t="shared" si="1"/>
        <v>0</v>
      </c>
      <c r="M25" s="2"/>
    </row>
    <row r="26" spans="1:13" x14ac:dyDescent="0.25">
      <c r="A26" s="2">
        <v>19</v>
      </c>
      <c r="B26" s="14" t="s">
        <v>500</v>
      </c>
      <c r="C26" s="12" t="s">
        <v>249</v>
      </c>
      <c r="D26" s="2" t="s">
        <v>250</v>
      </c>
      <c r="E26" s="2" t="s">
        <v>276</v>
      </c>
      <c r="F26" s="2"/>
      <c r="G26" s="2"/>
      <c r="H26" s="2"/>
      <c r="I26" s="2"/>
      <c r="J26" s="7">
        <v>0</v>
      </c>
      <c r="K26" s="2"/>
      <c r="L26" s="7">
        <f t="shared" si="1"/>
        <v>0</v>
      </c>
      <c r="M26" s="2"/>
    </row>
    <row r="27" spans="1:13" x14ac:dyDescent="0.25">
      <c r="A27" s="2">
        <v>20</v>
      </c>
      <c r="B27" s="2" t="s">
        <v>501</v>
      </c>
      <c r="C27" s="12" t="s">
        <v>249</v>
      </c>
      <c r="D27" s="2" t="s">
        <v>250</v>
      </c>
      <c r="E27" s="2" t="s">
        <v>520</v>
      </c>
      <c r="F27" s="2"/>
      <c r="G27" s="2"/>
      <c r="H27" s="2"/>
      <c r="I27" s="2"/>
      <c r="J27" s="7">
        <v>0</v>
      </c>
      <c r="K27" s="2"/>
      <c r="L27" s="7">
        <f t="shared" si="1"/>
        <v>0</v>
      </c>
      <c r="M27" s="2"/>
    </row>
    <row r="28" spans="1:13" x14ac:dyDescent="0.25">
      <c r="A28" s="2">
        <v>21</v>
      </c>
      <c r="B28" s="10" t="s">
        <v>502</v>
      </c>
      <c r="C28" s="12" t="s">
        <v>271</v>
      </c>
      <c r="D28" s="2" t="s">
        <v>250</v>
      </c>
      <c r="E28" s="12" t="s">
        <v>513</v>
      </c>
      <c r="F28" s="2"/>
      <c r="G28" s="2"/>
      <c r="H28" s="2"/>
      <c r="I28" s="2"/>
      <c r="J28" s="7">
        <v>0</v>
      </c>
      <c r="K28" s="2"/>
      <c r="L28" s="7">
        <f t="shared" si="1"/>
        <v>0</v>
      </c>
      <c r="M28" s="2"/>
    </row>
    <row r="29" spans="1:13" ht="45" x14ac:dyDescent="0.25">
      <c r="A29" s="2">
        <v>22</v>
      </c>
      <c r="B29" s="10" t="s">
        <v>503</v>
      </c>
      <c r="C29" s="12" t="s">
        <v>272</v>
      </c>
      <c r="D29" s="2" t="s">
        <v>250</v>
      </c>
      <c r="E29" s="12" t="s">
        <v>458</v>
      </c>
      <c r="F29" s="2"/>
      <c r="G29" s="2"/>
      <c r="H29" s="2"/>
      <c r="I29" s="2"/>
      <c r="J29" s="7">
        <v>0</v>
      </c>
      <c r="K29" s="2"/>
      <c r="L29" s="7">
        <f t="shared" si="1"/>
        <v>0</v>
      </c>
      <c r="M29" s="2"/>
    </row>
    <row r="30" spans="1:13" ht="105" x14ac:dyDescent="0.25">
      <c r="A30" s="2">
        <v>23</v>
      </c>
      <c r="B30" s="10" t="s">
        <v>503</v>
      </c>
      <c r="C30" s="12" t="s">
        <v>273</v>
      </c>
      <c r="D30" s="2" t="s">
        <v>250</v>
      </c>
      <c r="E30" s="12" t="s">
        <v>277</v>
      </c>
      <c r="F30" s="2"/>
      <c r="G30" s="2"/>
      <c r="H30" s="2"/>
      <c r="I30" s="2"/>
      <c r="J30" s="7">
        <v>0</v>
      </c>
      <c r="K30" s="2"/>
      <c r="L30" s="7">
        <f t="shared" si="1"/>
        <v>0</v>
      </c>
      <c r="M30" s="2"/>
    </row>
    <row r="31" spans="1:13" ht="105" x14ac:dyDescent="0.25">
      <c r="A31" s="2">
        <v>24</v>
      </c>
      <c r="B31" s="10" t="s">
        <v>504</v>
      </c>
      <c r="C31" s="12" t="s">
        <v>505</v>
      </c>
      <c r="D31" s="2" t="s">
        <v>250</v>
      </c>
      <c r="E31" s="12" t="s">
        <v>278</v>
      </c>
      <c r="F31" s="2"/>
      <c r="G31" s="2"/>
      <c r="H31" s="2"/>
      <c r="I31" s="2"/>
      <c r="J31" s="7">
        <v>0</v>
      </c>
      <c r="K31" s="2"/>
      <c r="L31" s="7">
        <f t="shared" si="1"/>
        <v>0</v>
      </c>
      <c r="M31" s="2"/>
    </row>
    <row r="32" spans="1:13" ht="45" x14ac:dyDescent="0.25">
      <c r="A32" s="2">
        <v>25</v>
      </c>
      <c r="B32" s="10" t="s">
        <v>504</v>
      </c>
      <c r="C32" s="2" t="s">
        <v>272</v>
      </c>
      <c r="D32" s="2" t="s">
        <v>250</v>
      </c>
      <c r="E32" s="12" t="s">
        <v>459</v>
      </c>
      <c r="F32" s="2"/>
      <c r="G32" s="2"/>
      <c r="H32" s="2"/>
      <c r="I32" s="2"/>
      <c r="J32" s="7">
        <v>0</v>
      </c>
      <c r="K32" s="2"/>
      <c r="L32" s="7">
        <f t="shared" si="1"/>
        <v>0</v>
      </c>
      <c r="M32" s="2"/>
    </row>
    <row r="33" spans="1:13" ht="18" customHeight="1" x14ac:dyDescent="0.25">
      <c r="A33" s="2">
        <v>26</v>
      </c>
      <c r="B33" s="2" t="s">
        <v>344</v>
      </c>
      <c r="C33" s="2"/>
      <c r="D33" s="2" t="s">
        <v>316</v>
      </c>
      <c r="E33" s="2"/>
      <c r="F33" s="2"/>
      <c r="G33" s="2"/>
      <c r="H33" s="2"/>
      <c r="I33" s="2"/>
      <c r="J33" s="7">
        <v>0</v>
      </c>
      <c r="K33" s="2"/>
      <c r="L33" s="7">
        <f t="shared" si="1"/>
        <v>0</v>
      </c>
      <c r="M33" s="2"/>
    </row>
    <row r="34" spans="1:13" ht="18" customHeight="1" x14ac:dyDescent="0.25">
      <c r="A34" s="2">
        <v>27</v>
      </c>
      <c r="B34" s="2" t="s">
        <v>345</v>
      </c>
      <c r="C34" s="2"/>
      <c r="D34" s="2"/>
      <c r="E34" s="2"/>
      <c r="F34" s="2"/>
      <c r="G34" s="2"/>
      <c r="H34" s="2"/>
      <c r="I34" s="2"/>
      <c r="J34" s="7">
        <v>0</v>
      </c>
      <c r="K34" s="2"/>
      <c r="L34" s="7">
        <f t="shared" si="1"/>
        <v>0</v>
      </c>
      <c r="M34" s="2"/>
    </row>
    <row r="35" spans="1:13" ht="18" customHeight="1" x14ac:dyDescent="0.25">
      <c r="A35" s="2">
        <v>28</v>
      </c>
      <c r="B35" s="2" t="s">
        <v>346</v>
      </c>
      <c r="C35" s="2"/>
      <c r="D35" s="2"/>
      <c r="E35" s="2"/>
      <c r="F35" s="2"/>
      <c r="G35" s="2"/>
      <c r="H35" s="2"/>
      <c r="I35" s="2"/>
      <c r="J35" s="7">
        <v>0</v>
      </c>
      <c r="K35" s="2"/>
      <c r="L35" s="7">
        <f t="shared" si="1"/>
        <v>0</v>
      </c>
      <c r="M35" s="2"/>
    </row>
    <row r="36" spans="1:13" ht="18" customHeight="1" x14ac:dyDescent="0.25">
      <c r="A36" s="2">
        <v>29</v>
      </c>
      <c r="B36" s="2" t="s">
        <v>347</v>
      </c>
      <c r="C36" s="2"/>
      <c r="D36" s="2"/>
      <c r="E36" s="2"/>
      <c r="F36" s="2"/>
      <c r="G36" s="2"/>
      <c r="H36" s="2"/>
      <c r="I36" s="2"/>
      <c r="J36" s="7">
        <v>0</v>
      </c>
      <c r="K36" s="2"/>
      <c r="L36" s="7">
        <f t="shared" si="1"/>
        <v>0</v>
      </c>
      <c r="M36" s="2"/>
    </row>
    <row r="37" spans="1:13" ht="45" x14ac:dyDescent="0.25">
      <c r="A37" s="2">
        <v>30</v>
      </c>
      <c r="B37" s="11" t="s">
        <v>103</v>
      </c>
      <c r="C37" s="11" t="s">
        <v>405</v>
      </c>
      <c r="D37" s="11" t="s">
        <v>406</v>
      </c>
      <c r="E37" s="29" t="s">
        <v>417</v>
      </c>
      <c r="F37" s="2"/>
      <c r="G37" s="2"/>
      <c r="H37" s="2"/>
      <c r="I37" s="2"/>
      <c r="J37" s="7">
        <v>0</v>
      </c>
      <c r="K37" s="2"/>
      <c r="L37" s="7">
        <f t="shared" si="1"/>
        <v>0</v>
      </c>
      <c r="M37" s="2"/>
    </row>
    <row r="38" spans="1:13" x14ac:dyDescent="0.25">
      <c r="A38" s="2">
        <v>31</v>
      </c>
      <c r="B38" s="11" t="s">
        <v>407</v>
      </c>
      <c r="C38" s="11"/>
      <c r="D38" s="11"/>
      <c r="E38" s="11"/>
      <c r="F38" s="2"/>
      <c r="G38" s="2"/>
      <c r="H38" s="2"/>
      <c r="I38" s="2"/>
      <c r="J38" s="7">
        <v>0</v>
      </c>
      <c r="K38" s="2"/>
      <c r="L38" s="7">
        <f t="shared" si="1"/>
        <v>0</v>
      </c>
      <c r="M38" s="2"/>
    </row>
    <row r="39" spans="1:13" ht="30" x14ac:dyDescent="0.25">
      <c r="A39" s="2">
        <v>32</v>
      </c>
      <c r="B39" s="27" t="s">
        <v>408</v>
      </c>
      <c r="C39" s="11" t="s">
        <v>409</v>
      </c>
      <c r="D39" s="11" t="s">
        <v>250</v>
      </c>
      <c r="E39" s="29" t="s">
        <v>443</v>
      </c>
      <c r="F39" s="2"/>
      <c r="G39" s="2"/>
      <c r="H39" s="2"/>
      <c r="I39" s="2"/>
      <c r="J39" s="7">
        <v>0</v>
      </c>
      <c r="K39" s="2"/>
      <c r="L39" s="7">
        <f t="shared" si="1"/>
        <v>0</v>
      </c>
      <c r="M39" s="2"/>
    </row>
    <row r="40" spans="1:13" x14ac:dyDescent="0.25">
      <c r="A40" s="2">
        <v>33</v>
      </c>
      <c r="B40" s="11" t="s">
        <v>411</v>
      </c>
      <c r="C40" s="11" t="s">
        <v>412</v>
      </c>
      <c r="D40" s="11"/>
      <c r="E40" s="27"/>
      <c r="F40" s="2"/>
      <c r="G40" s="2"/>
      <c r="H40" s="2"/>
      <c r="I40" s="2"/>
      <c r="J40" s="7">
        <v>0</v>
      </c>
      <c r="K40" s="2"/>
      <c r="L40" s="7">
        <f t="shared" si="1"/>
        <v>0</v>
      </c>
      <c r="M40" s="2"/>
    </row>
    <row r="41" spans="1:13" ht="30" x14ac:dyDescent="0.25">
      <c r="A41" s="2">
        <v>34</v>
      </c>
      <c r="B41" s="11" t="s">
        <v>413</v>
      </c>
      <c r="C41" s="29" t="s">
        <v>414</v>
      </c>
      <c r="D41" s="11"/>
      <c r="E41" s="27"/>
      <c r="F41" s="2"/>
      <c r="G41" s="2"/>
      <c r="H41" s="2"/>
      <c r="I41" s="2"/>
      <c r="J41" s="7">
        <v>0</v>
      </c>
      <c r="K41" s="2"/>
      <c r="L41" s="7">
        <f t="shared" si="1"/>
        <v>0</v>
      </c>
      <c r="M41" s="2"/>
    </row>
    <row r="42" spans="1:13" x14ac:dyDescent="0.25">
      <c r="A42" s="2">
        <v>35</v>
      </c>
      <c r="B42" s="27" t="s">
        <v>415</v>
      </c>
      <c r="C42" s="11" t="s">
        <v>416</v>
      </c>
      <c r="D42" s="11"/>
      <c r="E42" s="11"/>
      <c r="F42" s="2"/>
      <c r="G42" s="2"/>
      <c r="H42" s="2"/>
      <c r="I42" s="2"/>
      <c r="J42" s="7">
        <v>0</v>
      </c>
      <c r="K42" s="2"/>
      <c r="L42" s="7">
        <f t="shared" si="1"/>
        <v>0</v>
      </c>
      <c r="M42" s="2"/>
    </row>
    <row r="43" spans="1:13" x14ac:dyDescent="0.25">
      <c r="A43" s="2">
        <v>36</v>
      </c>
      <c r="B43" s="51" t="s">
        <v>103</v>
      </c>
      <c r="C43" s="21" t="s">
        <v>100</v>
      </c>
      <c r="D43" s="51" t="s">
        <v>425</v>
      </c>
      <c r="E43" s="30" t="s">
        <v>510</v>
      </c>
      <c r="F43" s="2"/>
      <c r="G43" s="2"/>
      <c r="H43" s="2"/>
      <c r="I43" s="2"/>
      <c r="J43" s="7">
        <v>0</v>
      </c>
      <c r="K43" s="2"/>
      <c r="L43" s="7">
        <f t="shared" si="1"/>
        <v>0</v>
      </c>
      <c r="M43" s="2"/>
    </row>
    <row r="44" spans="1:13" x14ac:dyDescent="0.25">
      <c r="A44" s="2">
        <v>37</v>
      </c>
      <c r="B44" s="51" t="s">
        <v>103</v>
      </c>
      <c r="C44" s="21" t="s">
        <v>100</v>
      </c>
      <c r="D44" s="51" t="s">
        <v>425</v>
      </c>
      <c r="E44" s="30" t="s">
        <v>509</v>
      </c>
      <c r="F44" s="2"/>
      <c r="G44" s="2"/>
      <c r="H44" s="2"/>
      <c r="I44" s="2"/>
      <c r="J44" s="7">
        <v>0</v>
      </c>
      <c r="K44" s="2"/>
      <c r="L44" s="7">
        <f t="shared" si="1"/>
        <v>0</v>
      </c>
      <c r="M44" s="2"/>
    </row>
    <row r="45" spans="1:13" x14ac:dyDescent="0.25">
      <c r="A45" s="2">
        <v>38</v>
      </c>
      <c r="B45" s="51" t="s">
        <v>103</v>
      </c>
      <c r="C45" s="21" t="s">
        <v>100</v>
      </c>
      <c r="D45" s="51" t="s">
        <v>425</v>
      </c>
      <c r="E45" s="30" t="s">
        <v>511</v>
      </c>
      <c r="F45" s="2"/>
      <c r="G45" s="2"/>
      <c r="H45" s="2"/>
      <c r="I45" s="2"/>
      <c r="J45" s="7">
        <v>0</v>
      </c>
      <c r="K45" s="2"/>
      <c r="L45" s="7">
        <f t="shared" si="1"/>
        <v>0</v>
      </c>
      <c r="M45" s="2"/>
    </row>
    <row r="46" spans="1:13" x14ac:dyDescent="0.25">
      <c r="A46" s="2">
        <v>39</v>
      </c>
      <c r="B46" s="51" t="s">
        <v>103</v>
      </c>
      <c r="C46" s="21" t="s">
        <v>100</v>
      </c>
      <c r="D46" s="51" t="s">
        <v>425</v>
      </c>
      <c r="E46" s="30" t="s">
        <v>512</v>
      </c>
      <c r="F46" s="2"/>
      <c r="G46" s="2"/>
      <c r="H46" s="2"/>
      <c r="I46" s="2"/>
      <c r="J46" s="7">
        <v>0</v>
      </c>
      <c r="K46" s="2"/>
      <c r="L46" s="7">
        <f t="shared" si="1"/>
        <v>0</v>
      </c>
      <c r="M46" s="2"/>
    </row>
    <row r="47" spans="1:13" x14ac:dyDescent="0.25">
      <c r="A47" s="2">
        <v>40</v>
      </c>
      <c r="B47" s="51" t="s">
        <v>103</v>
      </c>
      <c r="C47" s="21" t="s">
        <v>119</v>
      </c>
      <c r="D47" s="51" t="s">
        <v>586</v>
      </c>
      <c r="E47" s="30" t="s">
        <v>507</v>
      </c>
      <c r="F47" s="2"/>
      <c r="G47" s="2"/>
      <c r="H47" s="2"/>
      <c r="I47" s="2"/>
      <c r="J47" s="7">
        <v>0</v>
      </c>
      <c r="K47" s="2"/>
      <c r="L47" s="7">
        <f>SUM(K47*J47)</f>
        <v>0</v>
      </c>
      <c r="M47" s="2"/>
    </row>
    <row r="48" spans="1:13" ht="18" customHeight="1" x14ac:dyDescent="0.25">
      <c r="A48" s="2">
        <v>41</v>
      </c>
      <c r="B48" s="11" t="s">
        <v>451</v>
      </c>
      <c r="C48" s="11"/>
      <c r="D48" s="11" t="s">
        <v>425</v>
      </c>
      <c r="E48" s="11" t="s">
        <v>452</v>
      </c>
      <c r="F48" s="2"/>
      <c r="G48" s="2"/>
      <c r="H48" s="2"/>
      <c r="I48" s="2"/>
      <c r="J48" s="7">
        <v>0</v>
      </c>
      <c r="K48" s="2"/>
      <c r="L48" s="7">
        <f t="shared" si="1"/>
        <v>0</v>
      </c>
      <c r="M48" s="2"/>
    </row>
    <row r="49" spans="1:13" ht="30" x14ac:dyDescent="0.25">
      <c r="A49" s="2">
        <v>42</v>
      </c>
      <c r="B49" s="11" t="s">
        <v>535</v>
      </c>
      <c r="C49" s="11" t="s">
        <v>249</v>
      </c>
      <c r="D49" s="11"/>
      <c r="E49" s="29" t="s">
        <v>433</v>
      </c>
      <c r="F49" s="2"/>
      <c r="G49" s="2"/>
      <c r="H49" s="2"/>
      <c r="I49" s="2"/>
      <c r="J49" s="7">
        <v>0</v>
      </c>
      <c r="K49" s="2"/>
      <c r="L49" s="7">
        <f t="shared" ref="L49:L54" si="2">SUM(K49*J49)</f>
        <v>0</v>
      </c>
      <c r="M49" s="2"/>
    </row>
    <row r="50" spans="1:13" ht="18" customHeight="1" x14ac:dyDescent="0.25">
      <c r="A50" s="2">
        <v>43</v>
      </c>
      <c r="B50" s="50" t="s">
        <v>284</v>
      </c>
      <c r="C50" s="11" t="s">
        <v>249</v>
      </c>
      <c r="D50" s="11"/>
      <c r="E50" s="11"/>
      <c r="F50" s="2"/>
      <c r="G50" s="2"/>
      <c r="H50" s="2"/>
      <c r="I50" s="2"/>
      <c r="J50" s="7">
        <v>0</v>
      </c>
      <c r="K50" s="2"/>
      <c r="L50" s="7">
        <f t="shared" si="2"/>
        <v>0</v>
      </c>
      <c r="M50" s="2"/>
    </row>
    <row r="51" spans="1:13" ht="18" customHeight="1" x14ac:dyDescent="0.25">
      <c r="A51" s="2">
        <v>44</v>
      </c>
      <c r="B51" s="21" t="s">
        <v>426</v>
      </c>
      <c r="C51" s="21"/>
      <c r="D51" s="11"/>
      <c r="E51" s="30" t="s">
        <v>430</v>
      </c>
      <c r="F51" s="2"/>
      <c r="G51" s="2"/>
      <c r="H51" s="2"/>
      <c r="I51" s="2"/>
      <c r="J51" s="7">
        <v>0</v>
      </c>
      <c r="K51" s="2"/>
      <c r="L51" s="7">
        <f t="shared" si="2"/>
        <v>0</v>
      </c>
      <c r="M51" s="2"/>
    </row>
    <row r="52" spans="1:13" ht="18" customHeight="1" x14ac:dyDescent="0.25">
      <c r="A52" s="2">
        <v>45</v>
      </c>
      <c r="B52" s="21" t="s">
        <v>426</v>
      </c>
      <c r="C52" s="21"/>
      <c r="D52" s="11"/>
      <c r="E52" s="30" t="s">
        <v>431</v>
      </c>
      <c r="F52" s="2"/>
      <c r="G52" s="2"/>
      <c r="H52" s="2"/>
      <c r="I52" s="2"/>
      <c r="J52" s="7">
        <v>0</v>
      </c>
      <c r="K52" s="2"/>
      <c r="L52" s="7">
        <f t="shared" si="2"/>
        <v>0</v>
      </c>
      <c r="M52" s="2"/>
    </row>
    <row r="53" spans="1:13" ht="18" customHeight="1" x14ac:dyDescent="0.25">
      <c r="A53" s="2">
        <v>46</v>
      </c>
      <c r="B53" s="2"/>
      <c r="C53" s="2"/>
      <c r="D53" s="2"/>
      <c r="E53" s="2"/>
      <c r="F53" s="2"/>
      <c r="G53" s="2"/>
      <c r="H53" s="2"/>
      <c r="I53" s="2"/>
      <c r="J53" s="7">
        <v>0</v>
      </c>
      <c r="K53" s="2"/>
      <c r="L53" s="7">
        <f t="shared" si="2"/>
        <v>0</v>
      </c>
      <c r="M53" s="2"/>
    </row>
    <row r="54" spans="1:13" ht="18" customHeight="1" x14ac:dyDescent="0.25">
      <c r="A54" s="2">
        <v>47</v>
      </c>
      <c r="B54" s="2"/>
      <c r="C54" s="2"/>
      <c r="D54" s="2"/>
      <c r="E54" s="2"/>
      <c r="F54" s="2"/>
      <c r="G54" s="2"/>
      <c r="H54" s="2"/>
      <c r="I54" s="2"/>
      <c r="J54" s="7">
        <v>0</v>
      </c>
      <c r="K54" s="2"/>
      <c r="L54" s="7">
        <f t="shared" si="2"/>
        <v>0</v>
      </c>
      <c r="M54" s="2"/>
    </row>
    <row r="55" spans="1:13" x14ac:dyDescent="0.25">
      <c r="A55" s="67" t="s">
        <v>13</v>
      </c>
      <c r="B55" s="68"/>
      <c r="C55" s="68"/>
      <c r="D55" s="68"/>
      <c r="E55" s="68"/>
      <c r="F55" s="68"/>
      <c r="G55" s="69"/>
      <c r="H55" s="66">
        <f>SUM(J8:J48)</f>
        <v>0</v>
      </c>
      <c r="I55" s="66"/>
      <c r="J55" s="66"/>
      <c r="K55" s="6"/>
      <c r="L55" s="6"/>
      <c r="M55" s="5"/>
    </row>
    <row r="56" spans="1:13" x14ac:dyDescent="0.25">
      <c r="A56" s="1"/>
      <c r="B56" s="1"/>
      <c r="C56" s="1"/>
      <c r="D56" s="1"/>
      <c r="E56" s="1"/>
      <c r="F56" s="1"/>
      <c r="G56" s="1"/>
      <c r="H56" s="70">
        <f>H55*0.00838</f>
        <v>0</v>
      </c>
      <c r="I56" s="70"/>
      <c r="J56" s="70"/>
      <c r="K56" s="1"/>
      <c r="L56" s="1"/>
      <c r="M56" s="1"/>
    </row>
    <row r="57" spans="1:13" x14ac:dyDescent="0.25">
      <c r="A57" s="1"/>
      <c r="B57" s="1"/>
      <c r="C57" s="1"/>
      <c r="D57" s="1"/>
      <c r="E57" s="1"/>
      <c r="F57" s="1"/>
      <c r="G57" s="1"/>
      <c r="H57" s="1"/>
      <c r="I57" s="1"/>
      <c r="J57" s="1"/>
      <c r="K57" s="1"/>
      <c r="L57" s="1"/>
      <c r="M57" s="1"/>
    </row>
    <row r="58" spans="1:13" x14ac:dyDescent="0.25">
      <c r="A58" s="1"/>
      <c r="B58" s="1"/>
      <c r="C58" s="1"/>
      <c r="D58" s="1"/>
      <c r="E58" s="1"/>
      <c r="F58" s="1"/>
      <c r="G58" s="1"/>
      <c r="H58" s="1"/>
      <c r="I58" s="1"/>
      <c r="J58" s="1"/>
      <c r="K58" s="1"/>
      <c r="L58" s="1"/>
      <c r="M58" s="1"/>
    </row>
    <row r="59" spans="1:13" x14ac:dyDescent="0.25">
      <c r="A59" s="1"/>
      <c r="B59" s="1"/>
      <c r="C59" s="1"/>
      <c r="D59" s="1"/>
      <c r="E59" s="1"/>
      <c r="F59" s="1"/>
      <c r="G59" s="1"/>
      <c r="H59" s="1"/>
      <c r="I59" s="1"/>
      <c r="J59" s="1"/>
      <c r="K59" s="1"/>
      <c r="L59" s="1"/>
      <c r="M59" s="1"/>
    </row>
    <row r="60" spans="1:13" x14ac:dyDescent="0.25">
      <c r="A60" s="1"/>
      <c r="B60" s="1"/>
      <c r="C60" s="1"/>
      <c r="D60" s="1"/>
      <c r="E60" s="1"/>
      <c r="F60" s="1"/>
      <c r="G60" s="1"/>
      <c r="H60" s="1"/>
      <c r="I60" s="1"/>
      <c r="J60" s="1"/>
      <c r="K60" s="1"/>
      <c r="L60" s="1"/>
      <c r="M60" s="1"/>
    </row>
    <row r="61" spans="1:13" x14ac:dyDescent="0.25">
      <c r="A61" s="1"/>
      <c r="B61" s="1"/>
      <c r="C61" s="1"/>
      <c r="D61" s="1"/>
      <c r="E61" s="1"/>
      <c r="F61" s="1"/>
      <c r="G61" s="1"/>
      <c r="H61" s="1"/>
      <c r="I61" s="1"/>
      <c r="J61" s="1"/>
      <c r="K61" s="1"/>
      <c r="L61" s="1"/>
      <c r="M61" s="1"/>
    </row>
    <row r="62" spans="1:13" x14ac:dyDescent="0.25">
      <c r="A62" s="1"/>
      <c r="B62" s="1"/>
      <c r="C62" s="1"/>
      <c r="D62" s="1"/>
      <c r="E62" s="1"/>
      <c r="F62" s="1"/>
      <c r="G62" s="1"/>
      <c r="H62" s="1"/>
      <c r="I62" s="1"/>
      <c r="J62" s="1"/>
      <c r="K62" s="1"/>
      <c r="L62" s="1"/>
      <c r="M62" s="1"/>
    </row>
    <row r="63" spans="1:13" x14ac:dyDescent="0.25">
      <c r="A63" s="1"/>
      <c r="B63" s="1"/>
      <c r="C63" s="1"/>
      <c r="D63" s="1"/>
      <c r="E63" s="1"/>
      <c r="F63" s="1"/>
      <c r="G63" s="1"/>
      <c r="H63" s="1"/>
      <c r="I63" s="1"/>
      <c r="J63" s="1"/>
      <c r="K63" s="1"/>
      <c r="L63" s="1"/>
      <c r="M63" s="1"/>
    </row>
    <row r="64" spans="1:13" x14ac:dyDescent="0.25">
      <c r="A64" s="1"/>
      <c r="B64" s="1"/>
      <c r="C64" s="1"/>
      <c r="D64" s="1"/>
      <c r="E64" s="1"/>
      <c r="F64" s="1"/>
      <c r="G64" s="1"/>
      <c r="H64" s="1"/>
      <c r="I64" s="1"/>
      <c r="J64" s="1"/>
      <c r="K64" s="1"/>
      <c r="L64" s="1"/>
      <c r="M64" s="1"/>
    </row>
    <row r="65" spans="1:13" x14ac:dyDescent="0.25">
      <c r="A65" s="1"/>
      <c r="B65" s="1"/>
      <c r="C65" s="1"/>
      <c r="D65" s="1"/>
      <c r="E65" s="1"/>
      <c r="F65" s="1"/>
      <c r="G65" s="1"/>
      <c r="H65" s="1"/>
      <c r="I65" s="1"/>
      <c r="J65" s="1"/>
      <c r="K65" s="1"/>
      <c r="L65" s="1"/>
      <c r="M65" s="1"/>
    </row>
    <row r="66" spans="1:13" x14ac:dyDescent="0.25">
      <c r="A66" s="1"/>
      <c r="B66" s="1"/>
      <c r="C66" s="1"/>
      <c r="D66" s="1"/>
      <c r="E66" s="1"/>
      <c r="F66" s="1"/>
      <c r="G66" s="1"/>
      <c r="H66" s="1"/>
      <c r="I66" s="1"/>
      <c r="J66" s="1"/>
      <c r="K66" s="1"/>
      <c r="L66" s="1"/>
      <c r="M66" s="1"/>
    </row>
    <row r="67" spans="1:13" x14ac:dyDescent="0.25">
      <c r="A67" s="1"/>
      <c r="B67" s="1"/>
      <c r="C67" s="1"/>
      <c r="D67" s="1"/>
      <c r="E67" s="1"/>
      <c r="F67" s="1"/>
      <c r="G67" s="1"/>
      <c r="H67" s="1"/>
      <c r="I67" s="1"/>
      <c r="J67" s="1"/>
      <c r="K67" s="1"/>
      <c r="L67" s="1"/>
      <c r="M67" s="1"/>
    </row>
    <row r="68" spans="1:13" x14ac:dyDescent="0.25">
      <c r="A68" s="1"/>
      <c r="B68" s="1"/>
      <c r="C68" s="1"/>
      <c r="D68" s="1"/>
      <c r="E68" s="1"/>
      <c r="F68" s="1"/>
      <c r="G68" s="1"/>
      <c r="H68" s="1"/>
      <c r="I68" s="1"/>
      <c r="J68" s="1"/>
      <c r="K68" s="1"/>
      <c r="L68" s="1"/>
      <c r="M68" s="1"/>
    </row>
    <row r="69" spans="1:13" x14ac:dyDescent="0.25">
      <c r="A69" s="1"/>
      <c r="B69" s="1"/>
      <c r="C69" s="1"/>
      <c r="D69" s="1"/>
      <c r="E69" s="1"/>
      <c r="F69" s="1"/>
      <c r="G69" s="1"/>
      <c r="H69" s="1"/>
      <c r="I69" s="1"/>
      <c r="J69" s="1"/>
      <c r="K69" s="1"/>
      <c r="L69" s="1"/>
      <c r="M69" s="1"/>
    </row>
    <row r="70" spans="1:13" x14ac:dyDescent="0.25">
      <c r="A70" s="1"/>
      <c r="B70" s="1"/>
      <c r="C70" s="1"/>
      <c r="D70" s="1"/>
      <c r="E70" s="1"/>
      <c r="F70" s="1"/>
      <c r="G70" s="1"/>
      <c r="H70" s="1"/>
      <c r="I70" s="1"/>
      <c r="J70" s="1"/>
      <c r="K70" s="1"/>
      <c r="L70" s="1"/>
      <c r="M70" s="1"/>
    </row>
    <row r="71" spans="1:13" x14ac:dyDescent="0.25">
      <c r="A71" s="1"/>
    </row>
    <row r="72" spans="1:13" x14ac:dyDescent="0.25">
      <c r="A72" s="1"/>
    </row>
    <row r="73" spans="1:13" x14ac:dyDescent="0.25">
      <c r="A73" s="1"/>
    </row>
    <row r="74" spans="1:13" x14ac:dyDescent="0.25">
      <c r="A74" s="1"/>
    </row>
    <row r="75" spans="1:13" x14ac:dyDescent="0.25">
      <c r="A75" s="1"/>
    </row>
    <row r="76" spans="1:13" x14ac:dyDescent="0.25">
      <c r="A76" s="1"/>
    </row>
    <row r="77" spans="1:13" x14ac:dyDescent="0.25">
      <c r="A77" s="1"/>
    </row>
    <row r="78" spans="1:13" x14ac:dyDescent="0.25">
      <c r="A78" s="1"/>
    </row>
    <row r="79" spans="1:13" x14ac:dyDescent="0.25">
      <c r="A79" s="1"/>
    </row>
    <row r="80" spans="1:13" x14ac:dyDescent="0.25">
      <c r="A80" s="1"/>
    </row>
    <row r="81" spans="1:1" x14ac:dyDescent="0.25">
      <c r="A81" s="1"/>
    </row>
    <row r="82" spans="1:1" x14ac:dyDescent="0.25">
      <c r="A82" s="1"/>
    </row>
    <row r="83" spans="1:1" x14ac:dyDescent="0.25">
      <c r="A83" s="1"/>
    </row>
    <row r="84" spans="1:1" x14ac:dyDescent="0.25">
      <c r="A84" s="1"/>
    </row>
    <row r="85" spans="1:1" x14ac:dyDescent="0.25">
      <c r="A85" s="1"/>
    </row>
    <row r="86" spans="1:1" x14ac:dyDescent="0.25">
      <c r="A86" s="1"/>
    </row>
  </sheetData>
  <mergeCells count="7">
    <mergeCell ref="H56:J56"/>
    <mergeCell ref="A1:M2"/>
    <mergeCell ref="A3:M4"/>
    <mergeCell ref="A6:E6"/>
    <mergeCell ref="F6:M6"/>
    <mergeCell ref="A55:G55"/>
    <mergeCell ref="H55:J55"/>
  </mergeCells>
  <pageMargins left="0.7" right="0.7" top="0.75" bottom="0.75" header="0.3" footer="0.3"/>
  <pageSetup paperSize="9" scale="31"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L46"/>
  <sheetViews>
    <sheetView showGridLines="0" zoomScale="70" zoomScaleNormal="70" workbookViewId="0">
      <selection activeCell="J37" sqref="J37"/>
    </sheetView>
  </sheetViews>
  <sheetFormatPr baseColWidth="10" defaultRowHeight="15" x14ac:dyDescent="0.25"/>
  <cols>
    <col min="1" max="1" width="5.7109375" customWidth="1"/>
    <col min="2" max="2" width="38.85546875" bestFit="1" customWidth="1"/>
    <col min="3" max="3" width="21.85546875" bestFit="1" customWidth="1"/>
    <col min="4" max="4" width="48.140625" bestFit="1" customWidth="1"/>
    <col min="5" max="6" width="16.42578125" customWidth="1"/>
    <col min="7" max="7" width="20.42578125" customWidth="1"/>
    <col min="8" max="8" width="5.85546875" customWidth="1"/>
    <col min="9" max="9" width="15" customWidth="1"/>
    <col min="10" max="10" width="17" customWidth="1"/>
    <col min="11" max="11" width="16.7109375" customWidth="1"/>
    <col min="12" max="12" width="34.85546875" customWidth="1"/>
  </cols>
  <sheetData>
    <row r="1" spans="1:12" ht="21" customHeight="1" x14ac:dyDescent="0.25">
      <c r="A1" s="71" t="s">
        <v>0</v>
      </c>
      <c r="B1" s="71"/>
      <c r="C1" s="71"/>
      <c r="D1" s="71"/>
      <c r="E1" s="71"/>
      <c r="F1" s="71"/>
      <c r="G1" s="71"/>
      <c r="H1" s="71"/>
      <c r="I1" s="71"/>
      <c r="J1" s="71"/>
      <c r="K1" s="71"/>
      <c r="L1" s="71"/>
    </row>
    <row r="2" spans="1:12" ht="21" customHeight="1" x14ac:dyDescent="0.25">
      <c r="A2" s="71"/>
      <c r="B2" s="71"/>
      <c r="C2" s="71"/>
      <c r="D2" s="71"/>
      <c r="E2" s="71"/>
      <c r="F2" s="71"/>
      <c r="G2" s="71"/>
      <c r="H2" s="71"/>
      <c r="I2" s="71"/>
      <c r="J2" s="71"/>
      <c r="K2" s="71"/>
      <c r="L2" s="71"/>
    </row>
    <row r="3" spans="1:12" x14ac:dyDescent="0.25">
      <c r="A3" s="72" t="s">
        <v>33</v>
      </c>
      <c r="B3" s="72"/>
      <c r="C3" s="72"/>
      <c r="D3" s="72"/>
      <c r="E3" s="72"/>
      <c r="F3" s="72"/>
      <c r="G3" s="72"/>
      <c r="H3" s="72"/>
      <c r="I3" s="72"/>
      <c r="J3" s="72"/>
      <c r="K3" s="72"/>
      <c r="L3" s="72"/>
    </row>
    <row r="4" spans="1:12" x14ac:dyDescent="0.25">
      <c r="A4" s="72"/>
      <c r="B4" s="72"/>
      <c r="C4" s="72"/>
      <c r="D4" s="72"/>
      <c r="E4" s="72"/>
      <c r="F4" s="72"/>
      <c r="G4" s="72"/>
      <c r="H4" s="72"/>
      <c r="I4" s="72"/>
      <c r="J4" s="72"/>
      <c r="K4" s="72"/>
      <c r="L4" s="72"/>
    </row>
    <row r="6" spans="1:12" x14ac:dyDescent="0.25">
      <c r="A6" s="73" t="s">
        <v>16</v>
      </c>
      <c r="B6" s="73"/>
      <c r="C6" s="73"/>
      <c r="D6" s="73"/>
      <c r="E6" s="74" t="s">
        <v>4</v>
      </c>
      <c r="F6" s="74"/>
      <c r="G6" s="74"/>
      <c r="H6" s="74"/>
      <c r="I6" s="74"/>
      <c r="J6" s="74"/>
      <c r="K6" s="74"/>
      <c r="L6" s="74"/>
    </row>
    <row r="7" spans="1:12" ht="61.5" customHeight="1" x14ac:dyDescent="0.25">
      <c r="A7" s="4" t="s">
        <v>2</v>
      </c>
      <c r="B7" s="4" t="s">
        <v>3</v>
      </c>
      <c r="C7" s="4" t="s">
        <v>11</v>
      </c>
      <c r="D7" s="3" t="s">
        <v>6</v>
      </c>
      <c r="E7" s="3" t="s">
        <v>5</v>
      </c>
      <c r="F7" s="3" t="s">
        <v>7</v>
      </c>
      <c r="G7" s="3" t="s">
        <v>8</v>
      </c>
      <c r="H7" s="4" t="s">
        <v>10</v>
      </c>
      <c r="I7" s="3" t="s">
        <v>17</v>
      </c>
      <c r="J7" s="4" t="s">
        <v>14</v>
      </c>
      <c r="K7" s="4" t="s">
        <v>15</v>
      </c>
      <c r="L7" s="4" t="s">
        <v>9</v>
      </c>
    </row>
    <row r="8" spans="1:12" ht="18" customHeight="1" x14ac:dyDescent="0.25">
      <c r="A8" s="47">
        <v>3</v>
      </c>
      <c r="B8" s="47" t="s">
        <v>108</v>
      </c>
      <c r="C8" s="47" t="s">
        <v>109</v>
      </c>
      <c r="D8" s="47"/>
      <c r="E8" s="2"/>
      <c r="F8" s="2"/>
      <c r="G8" s="2"/>
      <c r="H8" s="2"/>
      <c r="I8" s="7">
        <v>0</v>
      </c>
      <c r="J8" s="2"/>
      <c r="K8" s="7">
        <f t="shared" ref="K8:K14" si="0">SUM(J8*I8)</f>
        <v>0</v>
      </c>
      <c r="L8" s="2"/>
    </row>
    <row r="9" spans="1:12" ht="18" customHeight="1" x14ac:dyDescent="0.25">
      <c r="A9" s="47">
        <v>4</v>
      </c>
      <c r="B9" s="47" t="s">
        <v>110</v>
      </c>
      <c r="C9" s="47" t="s">
        <v>111</v>
      </c>
      <c r="D9" s="47"/>
      <c r="E9" s="2"/>
      <c r="F9" s="2"/>
      <c r="G9" s="2"/>
      <c r="H9" s="2"/>
      <c r="I9" s="7">
        <v>0</v>
      </c>
      <c r="J9" s="2"/>
      <c r="K9" s="7">
        <f t="shared" si="0"/>
        <v>0</v>
      </c>
      <c r="L9" s="2"/>
    </row>
    <row r="10" spans="1:12" ht="60" x14ac:dyDescent="0.25">
      <c r="A10" s="2">
        <v>9</v>
      </c>
      <c r="B10" s="2" t="s">
        <v>151</v>
      </c>
      <c r="C10" s="2"/>
      <c r="D10" s="12" t="s">
        <v>537</v>
      </c>
      <c r="E10" s="2"/>
      <c r="F10" s="2"/>
      <c r="G10" s="2"/>
      <c r="H10" s="2"/>
      <c r="I10" s="7">
        <v>0</v>
      </c>
      <c r="J10" s="2"/>
      <c r="K10" s="7">
        <f t="shared" si="0"/>
        <v>0</v>
      </c>
      <c r="L10" s="2"/>
    </row>
    <row r="11" spans="1:12" ht="60" x14ac:dyDescent="0.25">
      <c r="A11" s="2">
        <v>28</v>
      </c>
      <c r="B11" s="2" t="s">
        <v>285</v>
      </c>
      <c r="C11" s="2" t="s">
        <v>249</v>
      </c>
      <c r="D11" s="12" t="s">
        <v>295</v>
      </c>
      <c r="E11" s="2"/>
      <c r="F11" s="2"/>
      <c r="G11" s="2"/>
      <c r="H11" s="2"/>
      <c r="I11" s="7">
        <v>0</v>
      </c>
      <c r="J11" s="2"/>
      <c r="K11" s="7">
        <f t="shared" si="0"/>
        <v>0</v>
      </c>
      <c r="L11" s="2"/>
    </row>
    <row r="12" spans="1:12" x14ac:dyDescent="0.25">
      <c r="A12" s="2">
        <v>29</v>
      </c>
      <c r="B12" s="10" t="s">
        <v>286</v>
      </c>
      <c r="C12" s="2" t="s">
        <v>249</v>
      </c>
      <c r="D12" s="12"/>
      <c r="E12" s="2"/>
      <c r="F12" s="2"/>
      <c r="G12" s="2"/>
      <c r="H12" s="2"/>
      <c r="I12" s="7">
        <v>0</v>
      </c>
      <c r="J12" s="2"/>
      <c r="K12" s="7">
        <f t="shared" si="0"/>
        <v>0</v>
      </c>
      <c r="L12" s="2"/>
    </row>
    <row r="13" spans="1:12" x14ac:dyDescent="0.25">
      <c r="A13" s="2">
        <v>30</v>
      </c>
      <c r="B13" s="10" t="s">
        <v>287</v>
      </c>
      <c r="C13" s="2" t="s">
        <v>249</v>
      </c>
      <c r="D13" s="12"/>
      <c r="E13" s="2"/>
      <c r="F13" s="2"/>
      <c r="G13" s="2"/>
      <c r="H13" s="2"/>
      <c r="I13" s="7">
        <v>0</v>
      </c>
      <c r="J13" s="2"/>
      <c r="K13" s="7">
        <f t="shared" si="0"/>
        <v>0</v>
      </c>
      <c r="L13" s="2"/>
    </row>
    <row r="14" spans="1:12" ht="18" customHeight="1" x14ac:dyDescent="0.25">
      <c r="A14" s="2">
        <v>53</v>
      </c>
      <c r="B14" s="2"/>
      <c r="C14" s="2"/>
      <c r="D14" s="2"/>
      <c r="E14" s="2"/>
      <c r="F14" s="2"/>
      <c r="G14" s="2"/>
      <c r="H14" s="2"/>
      <c r="I14" s="7">
        <v>0</v>
      </c>
      <c r="J14" s="2"/>
      <c r="K14" s="7">
        <f t="shared" si="0"/>
        <v>0</v>
      </c>
      <c r="L14" s="2"/>
    </row>
    <row r="15" spans="1:12" x14ac:dyDescent="0.25">
      <c r="A15" s="67" t="s">
        <v>13</v>
      </c>
      <c r="B15" s="68"/>
      <c r="C15" s="68"/>
      <c r="D15" s="68"/>
      <c r="E15" s="68"/>
      <c r="F15" s="69"/>
      <c r="G15" s="66">
        <f>SUM(I8:I14)</f>
        <v>0</v>
      </c>
      <c r="H15" s="66"/>
      <c r="I15" s="66"/>
      <c r="J15" s="6"/>
      <c r="K15" s="6"/>
      <c r="L15" s="5"/>
    </row>
    <row r="16" spans="1:12" x14ac:dyDescent="0.25">
      <c r="A16" s="1"/>
      <c r="B16" s="1"/>
      <c r="C16" s="1"/>
      <c r="D16" s="1"/>
      <c r="E16" s="1"/>
      <c r="F16" s="1"/>
      <c r="G16" s="70">
        <f>G15*0.00838</f>
        <v>0</v>
      </c>
      <c r="H16" s="70"/>
      <c r="I16" s="70"/>
      <c r="J16" s="1"/>
      <c r="K16" s="1"/>
      <c r="L16" s="1"/>
    </row>
    <row r="17" spans="1:12" x14ac:dyDescent="0.25">
      <c r="A17" s="1"/>
      <c r="B17" s="1"/>
      <c r="C17" s="1"/>
      <c r="D17" s="1"/>
      <c r="E17" s="1"/>
      <c r="F17" s="1"/>
      <c r="G17" s="1"/>
      <c r="H17" s="1"/>
      <c r="I17" s="1"/>
      <c r="J17" s="1"/>
      <c r="K17" s="1"/>
      <c r="L17" s="1"/>
    </row>
    <row r="18" spans="1:12" x14ac:dyDescent="0.25">
      <c r="A18" s="1"/>
      <c r="B18" s="1"/>
      <c r="C18" s="1"/>
      <c r="D18" s="1"/>
      <c r="E18" s="1"/>
      <c r="F18" s="1"/>
      <c r="G18" s="1"/>
      <c r="H18" s="1"/>
      <c r="I18" s="1"/>
      <c r="J18" s="1"/>
      <c r="K18" s="1"/>
      <c r="L18" s="1"/>
    </row>
    <row r="19" spans="1:12" x14ac:dyDescent="0.25">
      <c r="A19" s="1"/>
      <c r="B19" s="1"/>
      <c r="C19" s="1"/>
      <c r="D19" s="1"/>
      <c r="E19" s="1"/>
      <c r="F19" s="1"/>
      <c r="G19" s="1"/>
      <c r="H19" s="1"/>
      <c r="I19" s="1"/>
      <c r="J19" s="1"/>
      <c r="K19" s="1"/>
      <c r="L19" s="1"/>
    </row>
    <row r="20" spans="1:12" x14ac:dyDescent="0.25">
      <c r="A20" s="1"/>
      <c r="B20" s="1"/>
      <c r="C20" s="1"/>
      <c r="D20" s="1"/>
      <c r="E20" s="1"/>
      <c r="F20" s="1"/>
      <c r="G20" s="1"/>
      <c r="H20" s="1"/>
      <c r="I20" s="1"/>
      <c r="J20" s="1"/>
      <c r="K20" s="1"/>
      <c r="L20" s="1"/>
    </row>
    <row r="21" spans="1:12" x14ac:dyDescent="0.25">
      <c r="A21" s="1"/>
      <c r="B21" s="1"/>
      <c r="C21" s="1"/>
      <c r="D21" s="1"/>
      <c r="E21" s="1"/>
      <c r="F21" s="1"/>
      <c r="G21" s="1"/>
      <c r="H21" s="1"/>
      <c r="I21" s="1"/>
      <c r="J21" s="1"/>
      <c r="K21" s="1"/>
      <c r="L21" s="1"/>
    </row>
    <row r="22" spans="1:12" x14ac:dyDescent="0.25">
      <c r="A22" s="1"/>
      <c r="B22" s="1"/>
      <c r="C22" s="1"/>
      <c r="D22" s="1"/>
      <c r="E22" s="1"/>
      <c r="F22" s="1"/>
      <c r="G22" s="1"/>
      <c r="H22" s="1"/>
      <c r="I22" s="1"/>
      <c r="J22" s="1"/>
      <c r="K22" s="1"/>
      <c r="L22" s="1"/>
    </row>
    <row r="23" spans="1:12" x14ac:dyDescent="0.25">
      <c r="A23" s="1"/>
      <c r="B23" s="1"/>
      <c r="C23" s="1"/>
      <c r="D23" s="1"/>
      <c r="E23" s="1"/>
      <c r="F23" s="1"/>
      <c r="G23" s="1"/>
      <c r="H23" s="1"/>
      <c r="I23" s="1"/>
      <c r="J23" s="1"/>
      <c r="K23" s="1"/>
      <c r="L23" s="1"/>
    </row>
    <row r="24" spans="1:12" x14ac:dyDescent="0.25">
      <c r="A24" s="1"/>
      <c r="B24" s="1"/>
      <c r="C24" s="1"/>
      <c r="D24" s="1"/>
      <c r="E24" s="1"/>
      <c r="F24" s="1"/>
      <c r="G24" s="1"/>
      <c r="H24" s="1"/>
      <c r="I24" s="1"/>
      <c r="J24" s="1"/>
      <c r="K24" s="1"/>
      <c r="L24" s="1"/>
    </row>
    <row r="25" spans="1:12" x14ac:dyDescent="0.25">
      <c r="A25" s="1"/>
      <c r="B25" s="1"/>
      <c r="C25" s="1"/>
      <c r="D25" s="1"/>
      <c r="E25" s="1"/>
      <c r="F25" s="1"/>
      <c r="G25" s="1"/>
      <c r="H25" s="1"/>
      <c r="I25" s="1"/>
      <c r="J25" s="1"/>
      <c r="K25" s="1"/>
      <c r="L25" s="1"/>
    </row>
    <row r="26" spans="1:12" x14ac:dyDescent="0.25">
      <c r="A26" s="1"/>
      <c r="B26" s="1"/>
      <c r="C26" s="1"/>
      <c r="D26" s="1"/>
      <c r="E26" s="1"/>
      <c r="F26" s="1"/>
      <c r="G26" s="1"/>
      <c r="H26" s="1"/>
      <c r="I26" s="1"/>
      <c r="J26" s="1"/>
      <c r="K26" s="1"/>
      <c r="L26" s="1"/>
    </row>
    <row r="27" spans="1:12" x14ac:dyDescent="0.25">
      <c r="A27" s="1"/>
      <c r="B27" s="1"/>
      <c r="C27" s="1"/>
      <c r="D27" s="1"/>
      <c r="E27" s="1"/>
      <c r="F27" s="1"/>
      <c r="G27" s="1"/>
      <c r="H27" s="1"/>
      <c r="I27" s="1"/>
      <c r="J27" s="1"/>
      <c r="K27" s="1"/>
      <c r="L27" s="1"/>
    </row>
    <row r="28" spans="1:12" x14ac:dyDescent="0.25">
      <c r="A28" s="1"/>
      <c r="B28" s="1"/>
      <c r="C28" s="1"/>
      <c r="D28" s="1"/>
      <c r="E28" s="1"/>
      <c r="F28" s="1"/>
      <c r="G28" s="1"/>
      <c r="H28" s="1"/>
      <c r="I28" s="1"/>
      <c r="J28" s="1"/>
      <c r="K28" s="1"/>
      <c r="L28" s="1"/>
    </row>
    <row r="29" spans="1:12" x14ac:dyDescent="0.25">
      <c r="A29" s="1"/>
      <c r="B29" s="1"/>
      <c r="C29" s="1"/>
      <c r="D29" s="1"/>
      <c r="E29" s="1"/>
      <c r="F29" s="1"/>
      <c r="G29" s="1"/>
      <c r="H29" s="1"/>
      <c r="I29" s="1"/>
      <c r="J29" s="1"/>
      <c r="K29" s="1"/>
      <c r="L29" s="1"/>
    </row>
    <row r="30" spans="1:12" x14ac:dyDescent="0.25">
      <c r="A30" s="1"/>
      <c r="B30" s="1"/>
      <c r="C30" s="1"/>
      <c r="D30" s="1"/>
      <c r="E30" s="1"/>
      <c r="F30" s="1"/>
      <c r="G30" s="1"/>
      <c r="H30" s="1"/>
      <c r="I30" s="1"/>
      <c r="J30" s="1"/>
      <c r="K30" s="1"/>
      <c r="L30" s="1"/>
    </row>
    <row r="31" spans="1:12" x14ac:dyDescent="0.25">
      <c r="A31" s="1"/>
    </row>
    <row r="32" spans="1:12" x14ac:dyDescent="0.25">
      <c r="A32" s="1"/>
    </row>
    <row r="33" spans="1:1" x14ac:dyDescent="0.25">
      <c r="A33" s="1"/>
    </row>
    <row r="34" spans="1:1" x14ac:dyDescent="0.25">
      <c r="A34" s="1"/>
    </row>
    <row r="35" spans="1:1" x14ac:dyDescent="0.25">
      <c r="A35" s="1"/>
    </row>
    <row r="36" spans="1:1" x14ac:dyDescent="0.25">
      <c r="A36" s="1"/>
    </row>
    <row r="37" spans="1:1" x14ac:dyDescent="0.25">
      <c r="A37" s="1"/>
    </row>
    <row r="38" spans="1:1" x14ac:dyDescent="0.25">
      <c r="A38" s="1"/>
    </row>
    <row r="39" spans="1:1" x14ac:dyDescent="0.25">
      <c r="A39" s="1"/>
    </row>
    <row r="40" spans="1:1" x14ac:dyDescent="0.25">
      <c r="A40" s="1"/>
    </row>
    <row r="41" spans="1:1" x14ac:dyDescent="0.25">
      <c r="A41" s="1"/>
    </row>
    <row r="42" spans="1:1" x14ac:dyDescent="0.25">
      <c r="A42" s="1"/>
    </row>
    <row r="43" spans="1:1" x14ac:dyDescent="0.25">
      <c r="A43" s="1"/>
    </row>
    <row r="44" spans="1:1" x14ac:dyDescent="0.25">
      <c r="A44" s="1"/>
    </row>
    <row r="45" spans="1:1" x14ac:dyDescent="0.25">
      <c r="A45" s="1"/>
    </row>
    <row r="46" spans="1:1" x14ac:dyDescent="0.25">
      <c r="A46" s="1"/>
    </row>
  </sheetData>
  <mergeCells count="7">
    <mergeCell ref="G16:I16"/>
    <mergeCell ref="A1:L2"/>
    <mergeCell ref="A3:L4"/>
    <mergeCell ref="A6:D6"/>
    <mergeCell ref="E6:L6"/>
    <mergeCell ref="A15:F15"/>
    <mergeCell ref="G15:I15"/>
  </mergeCells>
  <pageMargins left="0.7" right="0.7" top="0.75" bottom="0.75" header="0.3" footer="0.3"/>
  <pageSetup paperSize="9" scale="34"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D16"/>
  <sheetViews>
    <sheetView showGridLines="0" zoomScale="70" zoomScaleNormal="70" workbookViewId="0">
      <selection activeCell="S13" sqref="S13:S14"/>
    </sheetView>
  </sheetViews>
  <sheetFormatPr baseColWidth="10" defaultRowHeight="15" x14ac:dyDescent="0.25"/>
  <cols>
    <col min="1" max="1" width="6.28515625" customWidth="1"/>
    <col min="2" max="2" width="38.140625" bestFit="1" customWidth="1"/>
    <col min="3" max="6" width="19.28515625" customWidth="1"/>
    <col min="8" max="30" width="6.5703125" customWidth="1"/>
  </cols>
  <sheetData>
    <row r="1" spans="1:30" ht="26.25" customHeight="1" x14ac:dyDescent="0.25">
      <c r="A1" s="88" t="s">
        <v>0</v>
      </c>
      <c r="B1" s="88"/>
      <c r="C1" s="88"/>
      <c r="D1" s="88"/>
      <c r="E1" s="88"/>
      <c r="F1" s="88"/>
    </row>
    <row r="2" spans="1:30" ht="26.25" customHeight="1" x14ac:dyDescent="0.25">
      <c r="A2" s="88"/>
      <c r="B2" s="88"/>
      <c r="C2" s="88"/>
      <c r="D2" s="88"/>
      <c r="E2" s="88"/>
      <c r="F2" s="88"/>
    </row>
    <row r="3" spans="1:30" x14ac:dyDescent="0.25">
      <c r="A3" s="72" t="s">
        <v>43</v>
      </c>
      <c r="B3" s="72"/>
      <c r="C3" s="72"/>
      <c r="D3" s="72"/>
      <c r="E3" s="72"/>
      <c r="F3" s="72"/>
    </row>
    <row r="4" spans="1:30" x14ac:dyDescent="0.25">
      <c r="A4" s="72"/>
      <c r="B4" s="72"/>
      <c r="C4" s="72"/>
      <c r="D4" s="72"/>
      <c r="E4" s="72"/>
      <c r="F4" s="72"/>
    </row>
    <row r="5" spans="1:30" x14ac:dyDescent="0.25">
      <c r="A5" t="s">
        <v>1</v>
      </c>
    </row>
    <row r="6" spans="1:30" ht="13.5" customHeight="1" x14ac:dyDescent="0.25"/>
    <row r="7" spans="1:30" ht="22.5" customHeight="1" x14ac:dyDescent="0.25">
      <c r="A7" s="89" t="s">
        <v>16</v>
      </c>
      <c r="B7" s="90"/>
      <c r="C7" s="90"/>
      <c r="D7" s="91" t="s">
        <v>19</v>
      </c>
      <c r="E7" s="92"/>
      <c r="F7" s="93"/>
      <c r="H7" s="85" t="s">
        <v>34</v>
      </c>
      <c r="I7" s="86"/>
      <c r="J7" s="86"/>
      <c r="K7" s="86"/>
      <c r="L7" s="86"/>
      <c r="M7" s="86"/>
      <c r="N7" s="86"/>
      <c r="O7" s="86"/>
      <c r="P7" s="86"/>
      <c r="Q7" s="86"/>
      <c r="R7" s="86"/>
      <c r="S7" s="86"/>
      <c r="T7" s="86"/>
      <c r="U7" s="86"/>
      <c r="V7" s="86"/>
      <c r="W7" s="86"/>
      <c r="X7" s="86"/>
      <c r="Y7" s="86"/>
      <c r="Z7" s="86"/>
      <c r="AA7" s="86"/>
      <c r="AB7" s="86"/>
      <c r="AC7" s="86"/>
      <c r="AD7" s="86"/>
    </row>
    <row r="8" spans="1:30" ht="90" x14ac:dyDescent="0.25">
      <c r="A8" s="4" t="s">
        <v>2</v>
      </c>
      <c r="B8" s="4" t="s">
        <v>3</v>
      </c>
      <c r="C8" s="4" t="s">
        <v>12</v>
      </c>
      <c r="D8" s="3" t="s">
        <v>17</v>
      </c>
      <c r="E8" s="3" t="s">
        <v>18</v>
      </c>
      <c r="F8" s="4" t="s">
        <v>9</v>
      </c>
      <c r="H8" s="19" t="s">
        <v>48</v>
      </c>
      <c r="I8" s="19" t="s">
        <v>49</v>
      </c>
      <c r="J8" s="19" t="s">
        <v>50</v>
      </c>
      <c r="K8" s="19" t="s">
        <v>51</v>
      </c>
      <c r="L8" s="19" t="s">
        <v>52</v>
      </c>
      <c r="M8" s="19" t="s">
        <v>53</v>
      </c>
      <c r="N8" s="19" t="s">
        <v>54</v>
      </c>
      <c r="O8" s="19" t="s">
        <v>55</v>
      </c>
      <c r="P8" s="19" t="s">
        <v>56</v>
      </c>
      <c r="Q8" s="19" t="s">
        <v>57</v>
      </c>
      <c r="R8" s="19" t="s">
        <v>58</v>
      </c>
      <c r="S8" s="19" t="s">
        <v>206</v>
      </c>
      <c r="T8" s="19" t="s">
        <v>207</v>
      </c>
      <c r="U8" s="19" t="s">
        <v>305</v>
      </c>
      <c r="V8" s="19" t="s">
        <v>306</v>
      </c>
      <c r="W8" s="19" t="s">
        <v>307</v>
      </c>
      <c r="X8" s="19" t="s">
        <v>374</v>
      </c>
      <c r="Y8" s="19" t="s">
        <v>418</v>
      </c>
      <c r="Z8" s="19" t="s">
        <v>435</v>
      </c>
      <c r="AA8" s="19" t="s">
        <v>436</v>
      </c>
      <c r="AB8" s="19" t="s">
        <v>437</v>
      </c>
      <c r="AC8" s="19" t="s">
        <v>438</v>
      </c>
      <c r="AD8" s="16" t="s">
        <v>44</v>
      </c>
    </row>
    <row r="9" spans="1:30" ht="19.5" customHeight="1" x14ac:dyDescent="0.25">
      <c r="A9" s="2">
        <v>3</v>
      </c>
      <c r="B9" s="2" t="str">
        <f>'Lot 7'!B8</f>
        <v>Multimètre</v>
      </c>
      <c r="C9" s="2">
        <f t="shared" ref="C9:C15" si="0">AD9</f>
        <v>2</v>
      </c>
      <c r="D9" s="7">
        <f>'Lot 7'!I8</f>
        <v>0</v>
      </c>
      <c r="E9" s="7">
        <f t="shared" ref="E9:E15" si="1">D9*C9</f>
        <v>0</v>
      </c>
      <c r="F9" s="2"/>
      <c r="H9" s="2">
        <v>2</v>
      </c>
      <c r="I9" s="18">
        <v>0</v>
      </c>
      <c r="J9" s="18"/>
      <c r="K9" s="18">
        <v>0</v>
      </c>
      <c r="L9" s="18">
        <v>0</v>
      </c>
      <c r="M9" s="18">
        <v>0</v>
      </c>
      <c r="N9" s="15"/>
      <c r="O9" s="15"/>
      <c r="P9" s="15"/>
      <c r="Q9" s="18">
        <v>0</v>
      </c>
      <c r="R9" s="15"/>
      <c r="S9" s="15"/>
      <c r="T9" s="15"/>
      <c r="U9" s="15"/>
      <c r="V9" s="15">
        <v>0</v>
      </c>
      <c r="W9" s="15"/>
      <c r="X9" s="15">
        <v>0</v>
      </c>
      <c r="Y9" s="15"/>
      <c r="Z9" s="15"/>
      <c r="AA9" s="15"/>
      <c r="AB9" s="15"/>
      <c r="AC9" s="15"/>
      <c r="AD9" s="18">
        <f t="shared" ref="AD9:AD15" si="2">SUM(H9:AC9)</f>
        <v>2</v>
      </c>
    </row>
    <row r="10" spans="1:30" ht="19.5" customHeight="1" x14ac:dyDescent="0.25">
      <c r="A10" s="11">
        <v>4</v>
      </c>
      <c r="B10" s="2" t="str">
        <f>'Lot 7'!B9</f>
        <v>Ethylotest</v>
      </c>
      <c r="C10" s="2">
        <f t="shared" si="0"/>
        <v>2</v>
      </c>
      <c r="D10" s="7">
        <f>'Lot 7'!I9</f>
        <v>0</v>
      </c>
      <c r="E10" s="7">
        <f t="shared" si="1"/>
        <v>0</v>
      </c>
      <c r="F10" s="2"/>
      <c r="H10" s="2">
        <v>2</v>
      </c>
      <c r="I10" s="18">
        <v>0</v>
      </c>
      <c r="J10" s="18"/>
      <c r="K10" s="18">
        <v>0</v>
      </c>
      <c r="L10" s="18">
        <v>0</v>
      </c>
      <c r="M10" s="18">
        <v>0</v>
      </c>
      <c r="N10" s="15"/>
      <c r="O10" s="15"/>
      <c r="P10" s="15"/>
      <c r="Q10" s="18">
        <v>0</v>
      </c>
      <c r="R10" s="15"/>
      <c r="S10" s="15"/>
      <c r="T10" s="15"/>
      <c r="U10" s="15"/>
      <c r="V10" s="15">
        <v>0</v>
      </c>
      <c r="W10" s="15"/>
      <c r="X10" s="15">
        <v>0</v>
      </c>
      <c r="Y10" s="15"/>
      <c r="Z10" s="15"/>
      <c r="AA10" s="15"/>
      <c r="AB10" s="15"/>
      <c r="AC10" s="15"/>
      <c r="AD10" s="18">
        <f t="shared" si="2"/>
        <v>2</v>
      </c>
    </row>
    <row r="11" spans="1:30" ht="19.5" customHeight="1" x14ac:dyDescent="0.25">
      <c r="A11" s="11">
        <v>9</v>
      </c>
      <c r="B11" s="2" t="str">
        <f>'Lot 7'!B10</f>
        <v>Kit amiante</v>
      </c>
      <c r="C11" s="2">
        <f t="shared" si="0"/>
        <v>10</v>
      </c>
      <c r="D11" s="7">
        <f>'Lot 7'!I10</f>
        <v>0</v>
      </c>
      <c r="E11" s="7">
        <f t="shared" si="1"/>
        <v>0</v>
      </c>
      <c r="F11" s="2"/>
      <c r="H11" s="15"/>
      <c r="I11" s="18">
        <v>0</v>
      </c>
      <c r="J11" s="18"/>
      <c r="K11" s="18">
        <v>0</v>
      </c>
      <c r="L11" s="18">
        <v>0</v>
      </c>
      <c r="M11" s="18">
        <v>0</v>
      </c>
      <c r="N11" s="15"/>
      <c r="O11" s="2">
        <v>10</v>
      </c>
      <c r="P11" s="15"/>
      <c r="Q11" s="18">
        <v>0</v>
      </c>
      <c r="R11" s="15"/>
      <c r="S11" s="15"/>
      <c r="T11" s="15"/>
      <c r="U11" s="15"/>
      <c r="V11" s="15">
        <v>0</v>
      </c>
      <c r="W11" s="15"/>
      <c r="X11" s="18">
        <v>0</v>
      </c>
      <c r="Y11" s="15"/>
      <c r="Z11" s="15"/>
      <c r="AA11" s="15"/>
      <c r="AB11" s="15"/>
      <c r="AC11" s="15"/>
      <c r="AD11" s="18">
        <f t="shared" si="2"/>
        <v>10</v>
      </c>
    </row>
    <row r="12" spans="1:30" ht="19.5" customHeight="1" x14ac:dyDescent="0.25">
      <c r="A12" s="2">
        <v>28</v>
      </c>
      <c r="B12" s="2" t="str">
        <f>'Lot 7'!B11</f>
        <v>SAC AMIANTE</v>
      </c>
      <c r="C12" s="2">
        <f t="shared" si="0"/>
        <v>1</v>
      </c>
      <c r="D12" s="7">
        <f>'Lot 7'!I11</f>
        <v>0</v>
      </c>
      <c r="E12" s="7">
        <f t="shared" si="1"/>
        <v>0</v>
      </c>
      <c r="F12" s="2"/>
      <c r="H12" s="15"/>
      <c r="I12" s="18">
        <v>0</v>
      </c>
      <c r="J12" s="18"/>
      <c r="K12" s="18">
        <v>0</v>
      </c>
      <c r="L12" s="18">
        <v>0</v>
      </c>
      <c r="M12" s="18">
        <v>0</v>
      </c>
      <c r="N12" s="15"/>
      <c r="O12" s="15"/>
      <c r="P12" s="15"/>
      <c r="Q12" s="18">
        <v>0</v>
      </c>
      <c r="R12" s="15"/>
      <c r="S12" s="2">
        <v>1</v>
      </c>
      <c r="T12" s="15"/>
      <c r="U12" s="15"/>
      <c r="V12" s="15">
        <v>0</v>
      </c>
      <c r="W12" s="15"/>
      <c r="X12" s="15">
        <v>0</v>
      </c>
      <c r="Y12" s="15"/>
      <c r="Z12" s="15"/>
      <c r="AA12" s="15"/>
      <c r="AB12" s="15"/>
      <c r="AC12" s="15"/>
      <c r="AD12" s="18">
        <f t="shared" si="2"/>
        <v>1</v>
      </c>
    </row>
    <row r="13" spans="1:30" ht="19.5" customHeight="1" x14ac:dyDescent="0.25">
      <c r="A13" s="11">
        <v>29</v>
      </c>
      <c r="B13" s="2" t="str">
        <f>'Lot 7'!B12</f>
        <v xml:space="preserve">RUBAN ADHESIF AMIANTE </v>
      </c>
      <c r="C13" s="2">
        <f t="shared" si="0"/>
        <v>5</v>
      </c>
      <c r="D13" s="7">
        <f>'Lot 7'!I12</f>
        <v>0</v>
      </c>
      <c r="E13" s="7">
        <f t="shared" si="1"/>
        <v>0</v>
      </c>
      <c r="F13" s="2"/>
      <c r="H13" s="15"/>
      <c r="I13" s="18">
        <v>0</v>
      </c>
      <c r="J13" s="18"/>
      <c r="K13" s="18">
        <v>0</v>
      </c>
      <c r="L13" s="18">
        <v>0</v>
      </c>
      <c r="M13" s="18">
        <v>0</v>
      </c>
      <c r="N13" s="15"/>
      <c r="O13" s="15"/>
      <c r="P13" s="15"/>
      <c r="Q13" s="18">
        <v>0</v>
      </c>
      <c r="R13" s="15"/>
      <c r="S13" s="2">
        <v>5</v>
      </c>
      <c r="T13" s="15"/>
      <c r="U13" s="15"/>
      <c r="V13" s="15">
        <v>0</v>
      </c>
      <c r="W13" s="15"/>
      <c r="X13" s="18">
        <v>0</v>
      </c>
      <c r="Y13" s="15"/>
      <c r="Z13" s="15"/>
      <c r="AA13" s="15"/>
      <c r="AB13" s="15"/>
      <c r="AC13" s="15"/>
      <c r="AD13" s="18">
        <f t="shared" si="2"/>
        <v>5</v>
      </c>
    </row>
    <row r="14" spans="1:30" ht="19.5" customHeight="1" x14ac:dyDescent="0.25">
      <c r="A14" s="2">
        <v>30</v>
      </c>
      <c r="B14" s="2" t="str">
        <f>'Lot 7'!B13</f>
        <v>ADHESIF AMIANTE - Advances tapes</v>
      </c>
      <c r="C14" s="2">
        <f t="shared" si="0"/>
        <v>1</v>
      </c>
      <c r="D14" s="7">
        <f>'Lot 7'!I13</f>
        <v>0</v>
      </c>
      <c r="E14" s="7">
        <f t="shared" si="1"/>
        <v>0</v>
      </c>
      <c r="F14" s="2"/>
      <c r="H14" s="15"/>
      <c r="I14" s="18">
        <v>0</v>
      </c>
      <c r="J14" s="18"/>
      <c r="K14" s="18">
        <v>0</v>
      </c>
      <c r="L14" s="18">
        <v>0</v>
      </c>
      <c r="M14" s="18">
        <v>0</v>
      </c>
      <c r="N14" s="15"/>
      <c r="O14" s="15"/>
      <c r="P14" s="15"/>
      <c r="Q14" s="18">
        <v>0</v>
      </c>
      <c r="R14" s="15"/>
      <c r="S14" s="2">
        <v>1</v>
      </c>
      <c r="T14" s="15"/>
      <c r="U14" s="15"/>
      <c r="V14" s="15">
        <v>0</v>
      </c>
      <c r="W14" s="15"/>
      <c r="X14" s="15">
        <v>0</v>
      </c>
      <c r="Y14" s="15"/>
      <c r="Z14" s="15"/>
      <c r="AA14" s="15"/>
      <c r="AB14" s="15"/>
      <c r="AC14" s="15"/>
      <c r="AD14" s="18">
        <f t="shared" si="2"/>
        <v>1</v>
      </c>
    </row>
    <row r="15" spans="1:30" ht="19.5" customHeight="1" x14ac:dyDescent="0.25">
      <c r="A15" s="2">
        <v>53</v>
      </c>
      <c r="B15" s="2">
        <f>'Lot 7'!B14</f>
        <v>0</v>
      </c>
      <c r="C15" s="2">
        <f t="shared" si="0"/>
        <v>0</v>
      </c>
      <c r="D15" s="7">
        <f>'Lot 7'!I14</f>
        <v>0</v>
      </c>
      <c r="E15" s="7">
        <f t="shared" si="1"/>
        <v>0</v>
      </c>
      <c r="F15" s="2"/>
      <c r="H15" s="15"/>
      <c r="I15" s="18">
        <v>0</v>
      </c>
      <c r="J15" s="18"/>
      <c r="K15" s="18">
        <v>0</v>
      </c>
      <c r="L15" s="18">
        <v>0</v>
      </c>
      <c r="M15" s="18">
        <v>0</v>
      </c>
      <c r="N15" s="15"/>
      <c r="O15" s="15"/>
      <c r="P15" s="15"/>
      <c r="Q15" s="18">
        <v>0</v>
      </c>
      <c r="R15" s="15"/>
      <c r="S15" s="15"/>
      <c r="T15" s="15"/>
      <c r="U15" s="15"/>
      <c r="V15" s="15">
        <v>0</v>
      </c>
      <c r="W15" s="15"/>
      <c r="X15" s="18">
        <v>0</v>
      </c>
      <c r="Y15" s="15"/>
      <c r="Z15" s="15"/>
      <c r="AA15" s="15"/>
      <c r="AB15" s="15"/>
      <c r="AC15" s="15">
        <v>0</v>
      </c>
      <c r="AD15" s="18">
        <f t="shared" si="2"/>
        <v>0</v>
      </c>
    </row>
    <row r="16" spans="1:30" x14ac:dyDescent="0.25">
      <c r="A16" s="87" t="s">
        <v>13</v>
      </c>
      <c r="B16" s="87"/>
      <c r="C16" s="87"/>
      <c r="D16" s="87"/>
      <c r="E16" s="8">
        <f>SUM(E9:E15)</f>
        <v>0</v>
      </c>
    </row>
  </sheetData>
  <mergeCells count="6">
    <mergeCell ref="H7:AD7"/>
    <mergeCell ref="A16:D16"/>
    <mergeCell ref="A1:F2"/>
    <mergeCell ref="A3:F4"/>
    <mergeCell ref="A7:C7"/>
    <mergeCell ref="D7:F7"/>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9</vt:i4>
      </vt:variant>
    </vt:vector>
  </HeadingPairs>
  <TitlesOfParts>
    <vt:vector size="9" baseType="lpstr">
      <vt:lpstr>Lot 1</vt:lpstr>
      <vt:lpstr>DQE lot 1</vt:lpstr>
      <vt:lpstr>Lot 2</vt:lpstr>
      <vt:lpstr>Lot 3</vt:lpstr>
      <vt:lpstr>Lot 4</vt:lpstr>
      <vt:lpstr>Lot 5</vt:lpstr>
      <vt:lpstr>Lot 6</vt:lpstr>
      <vt:lpstr>Lot 7</vt:lpstr>
      <vt:lpstr>DQE lot 7</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CARIOU Loïc MT</dc:creator>
  <cp:lastModifiedBy>ANCELET Jérôme ADJ</cp:lastModifiedBy>
  <cp:lastPrinted>2024-01-18T18:28:55Z</cp:lastPrinted>
  <dcterms:created xsi:type="dcterms:W3CDTF">2023-05-25T19:46:16Z</dcterms:created>
  <dcterms:modified xsi:type="dcterms:W3CDTF">2025-10-17T20:26:17Z</dcterms:modified>
</cp:coreProperties>
</file>